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Каировка\"/>
    </mc:Choice>
  </mc:AlternateContent>
  <bookViews>
    <workbookView xWindow="240" yWindow="60" windowWidth="19320" windowHeight="10815"/>
  </bookViews>
  <sheets>
    <sheet name="прил 7" sheetId="2" r:id="rId1"/>
  </sheets>
  <definedNames>
    <definedName name="_xlnm.Print_Titles" localSheetId="0">'прил 7'!$11:$11</definedName>
  </definedNames>
  <calcPr calcId="152511" fullCalcOnLoad="1"/>
</workbook>
</file>

<file path=xl/calcChain.xml><?xml version="1.0" encoding="utf-8"?>
<calcChain xmlns="http://schemas.openxmlformats.org/spreadsheetml/2006/main">
  <c r="Q67" i="2" l="1"/>
  <c r="Q64" i="2"/>
  <c r="Q63" i="2"/>
  <c r="Q62" i="2"/>
  <c r="Q61" i="2" s="1"/>
  <c r="P67" i="2"/>
  <c r="P64" i="2" s="1"/>
  <c r="P63" i="2" s="1"/>
  <c r="P62" i="2" s="1"/>
  <c r="P61" i="2" s="1"/>
  <c r="Q21" i="2"/>
  <c r="Q20" i="2"/>
  <c r="P21" i="2"/>
  <c r="P20" i="2"/>
  <c r="P19" i="2"/>
  <c r="P18" i="2"/>
  <c r="P12" i="2" s="1"/>
  <c r="P75" i="2" s="1"/>
  <c r="U29" i="2"/>
  <c r="U21" i="2"/>
  <c r="U20" i="2"/>
  <c r="U19" i="2" s="1"/>
  <c r="U18" i="2" s="1"/>
  <c r="T29" i="2"/>
  <c r="T21" i="2" s="1"/>
  <c r="T20" i="2" s="1"/>
  <c r="T19" i="2" s="1"/>
  <c r="T18" i="2" s="1"/>
  <c r="Q29" i="2"/>
  <c r="Q28" i="2"/>
  <c r="Q27" i="2"/>
  <c r="Q26" i="2"/>
  <c r="P29" i="2"/>
  <c r="P28" i="2"/>
  <c r="P27" i="2"/>
  <c r="P26" i="2"/>
  <c r="U64" i="2"/>
  <c r="U63" i="2"/>
  <c r="U62" i="2"/>
  <c r="U61" i="2"/>
  <c r="T64" i="2"/>
  <c r="U35" i="2"/>
  <c r="U34" i="2"/>
  <c r="U32" i="2" s="1"/>
  <c r="U31" i="2" s="1"/>
  <c r="T35" i="2"/>
  <c r="T34" i="2" s="1"/>
  <c r="Q35" i="2"/>
  <c r="Q34" i="2" s="1"/>
  <c r="R31" i="2"/>
  <c r="S31" i="2"/>
  <c r="R71" i="2"/>
  <c r="S71" i="2"/>
  <c r="R64" i="2"/>
  <c r="R63" i="2"/>
  <c r="R62" i="2" s="1"/>
  <c r="R61" i="2" s="1"/>
  <c r="S64" i="2"/>
  <c r="S63" i="2"/>
  <c r="S62" i="2" s="1"/>
  <c r="S61" i="2" s="1"/>
  <c r="R68" i="2"/>
  <c r="S68" i="2"/>
  <c r="T68" i="2"/>
  <c r="U68" i="2"/>
  <c r="R66" i="2"/>
  <c r="S66" i="2"/>
  <c r="T66" i="2"/>
  <c r="U66" i="2"/>
  <c r="Q66" i="2"/>
  <c r="R56" i="2"/>
  <c r="S56" i="2"/>
  <c r="U57" i="2"/>
  <c r="T57" i="2"/>
  <c r="S57" i="2"/>
  <c r="R57" i="2"/>
  <c r="Q57" i="2"/>
  <c r="R55" i="2"/>
  <c r="S55" i="2"/>
  <c r="R50" i="2"/>
  <c r="S50" i="2"/>
  <c r="U51" i="2"/>
  <c r="T51" i="2"/>
  <c r="S51" i="2"/>
  <c r="R51" i="2"/>
  <c r="Q51" i="2"/>
  <c r="R44" i="2"/>
  <c r="S44" i="2"/>
  <c r="U45" i="2"/>
  <c r="T45" i="2"/>
  <c r="S45" i="2"/>
  <c r="R45" i="2"/>
  <c r="Q45" i="2"/>
  <c r="S40" i="2"/>
  <c r="S39" i="2"/>
  <c r="S38" i="2" s="1"/>
  <c r="R40" i="2"/>
  <c r="R39" i="2"/>
  <c r="R38" i="2"/>
  <c r="S33" i="2"/>
  <c r="R33" i="2"/>
  <c r="R15" i="2"/>
  <c r="R12" i="2" s="1"/>
  <c r="R75" i="2" s="1"/>
  <c r="R14" i="2"/>
  <c r="S15" i="2"/>
  <c r="S13" i="2"/>
  <c r="T15" i="2"/>
  <c r="T13" i="2" s="1"/>
  <c r="T14" i="2"/>
  <c r="U15" i="2"/>
  <c r="U13" i="2"/>
  <c r="Q15" i="2"/>
  <c r="Q12" i="2" s="1"/>
  <c r="Q13" i="2"/>
  <c r="U58" i="2"/>
  <c r="U55" i="2"/>
  <c r="T58" i="2"/>
  <c r="T56" i="2" s="1"/>
  <c r="T55" i="2"/>
  <c r="Q58" i="2"/>
  <c r="Q56" i="2"/>
  <c r="R21" i="2"/>
  <c r="R20" i="2"/>
  <c r="R19" i="2" s="1"/>
  <c r="R18" i="2" s="1"/>
  <c r="S21" i="2"/>
  <c r="S20" i="2"/>
  <c r="S19" i="2" s="1"/>
  <c r="S18" i="2" s="1"/>
  <c r="U52" i="2"/>
  <c r="U50" i="2"/>
  <c r="U49" i="2"/>
  <c r="T52" i="2"/>
  <c r="T50" i="2" s="1"/>
  <c r="T49" i="2" s="1"/>
  <c r="Q52" i="2"/>
  <c r="Q50" i="2"/>
  <c r="Q49" i="2" s="1"/>
  <c r="U46" i="2"/>
  <c r="U44" i="2"/>
  <c r="T46" i="2"/>
  <c r="T44" i="2" s="1"/>
  <c r="Q46" i="2"/>
  <c r="Q44" i="2"/>
  <c r="U59" i="2"/>
  <c r="U16" i="2"/>
  <c r="Q59" i="2"/>
  <c r="Q16" i="2"/>
  <c r="T59" i="2"/>
  <c r="T16" i="2"/>
  <c r="Q72" i="2"/>
  <c r="Q71" i="2"/>
  <c r="Q73" i="2"/>
  <c r="U73" i="2"/>
  <c r="U72" i="2"/>
  <c r="U69" i="2" s="1"/>
  <c r="T73" i="2"/>
  <c r="T72" i="2"/>
  <c r="T71" i="2" s="1"/>
  <c r="Q42" i="2"/>
  <c r="Q40" i="2"/>
  <c r="Q39" i="2"/>
  <c r="Q38" i="2" s="1"/>
  <c r="Q53" i="2"/>
  <c r="T42" i="2"/>
  <c r="T41" i="2" s="1"/>
  <c r="T40" i="2"/>
  <c r="T39" i="2" s="1"/>
  <c r="U42" i="2"/>
  <c r="U40" i="2" s="1"/>
  <c r="U39" i="2" s="1"/>
  <c r="U38" i="2" s="1"/>
  <c r="U41" i="2"/>
  <c r="T53" i="2"/>
  <c r="U53" i="2"/>
  <c r="T63" i="2"/>
  <c r="T62" i="2"/>
  <c r="T61" i="2" s="1"/>
  <c r="S14" i="2"/>
  <c r="Q41" i="2"/>
  <c r="Q70" i="2"/>
  <c r="Q69" i="2"/>
  <c r="U56" i="2"/>
  <c r="U14" i="2"/>
  <c r="S12" i="2"/>
  <c r="U33" i="2"/>
  <c r="U70" i="2"/>
  <c r="U71" i="2"/>
  <c r="U12" i="2"/>
  <c r="U75" i="2" s="1"/>
  <c r="T70" i="2"/>
  <c r="Q55" i="2"/>
  <c r="U28" i="2"/>
  <c r="U27" i="2"/>
  <c r="U26" i="2" s="1"/>
  <c r="T69" i="2"/>
  <c r="Q14" i="2"/>
  <c r="Q19" i="2"/>
  <c r="Q18" i="2" s="1"/>
  <c r="Q32" i="2" l="1"/>
  <c r="Q31" i="2" s="1"/>
  <c r="Q75" i="2" s="1"/>
  <c r="Q33" i="2"/>
  <c r="T32" i="2"/>
  <c r="T31" i="2" s="1"/>
  <c r="T33" i="2"/>
  <c r="S75" i="2"/>
  <c r="T38" i="2"/>
  <c r="T28" i="2"/>
  <c r="T27" i="2" s="1"/>
  <c r="T26" i="2" s="1"/>
  <c r="R13" i="2"/>
  <c r="T12" i="2"/>
  <c r="T75" i="2" l="1"/>
</calcChain>
</file>

<file path=xl/sharedStrings.xml><?xml version="1.0" encoding="utf-8"?>
<sst xmlns="http://schemas.openxmlformats.org/spreadsheetml/2006/main" count="86" uniqueCount="63">
  <si>
    <t/>
  </si>
  <si>
    <t>ИТОГО ПО РАЗДЕЛАМ РАСХОДОВ</t>
  </si>
  <si>
    <t>540</t>
  </si>
  <si>
    <t>Иные межбюджетные трансферты</t>
  </si>
  <si>
    <t>Культура</t>
  </si>
  <si>
    <t>КУЛЬТУРА И КИНЕМАТОГРАФИЯ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</si>
  <si>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</si>
  <si>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</si>
  <si>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</si>
  <si>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</si>
  <si>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</si>
  <si>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</si>
  <si>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</si>
  <si>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</si>
  <si>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</si>
  <si>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</si>
  <si>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</si>
  <si>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</si>
  <si>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</si>
  <si>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</si>
  <si>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</si>
  <si>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</si>
  <si>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</si>
  <si>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</si>
  <si>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</si>
  <si>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>Приложение 7</t>
  </si>
  <si>
    <t>НАЦИОНАЛЬНАЯ ОБОРОНА</t>
  </si>
  <si>
    <t>Мобилизационная и вневойсковая подготовка</t>
  </si>
  <si>
    <t>Органы юстиции</t>
  </si>
  <si>
    <t>Иные закупки товаров, работ и услуг для государственных (муниципальных) нужд</t>
  </si>
  <si>
    <t xml:space="preserve">  по разделам и подразделам, целевым статьям и видам </t>
  </si>
  <si>
    <t>Расходы на выплаты персоналу государственных (муниципальных) органов</t>
  </si>
  <si>
    <t>Уплата налогов, сборов и иных платежей</t>
  </si>
  <si>
    <t xml:space="preserve">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№ 143-ФЗ "Об актах гражданского состояния" полномочий Российской Федерации на  государственной регистрации актов гражданского состояния </t>
  </si>
  <si>
    <t>Дорожное хозяйство (дорожные фонды)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</si>
  <si>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</si>
  <si>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СОЦИАЛЬНАЯ ПОЛИТИКА</t>
  </si>
  <si>
    <t>Песионное обеспечение</t>
  </si>
  <si>
    <t>Предоставление пенсии за выслугу лет муниципальным служащим</t>
  </si>
  <si>
    <t>Социальное обеспечение и иные выплаты населению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</si>
  <si>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</si>
  <si>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</si>
  <si>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</si>
  <si>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</si>
  <si>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</si>
  <si>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</si>
  <si>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</si>
  <si>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Каировский сельсовет"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</si>
  <si>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</si>
  <si>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</si>
  <si>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</si>
  <si>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</si>
  <si>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</si>
  <si>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Изменение</t>
  </si>
  <si>
    <t>к решению совета депутатов</t>
  </si>
  <si>
    <t xml:space="preserve">Каировского сельсовета 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</si>
  <si>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</si>
  <si>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</si>
  <si>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</si>
  <si>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Распределение бюджетных ассигнований из местного бюджета на 2018 год                                                                                                            и на плановый период 2019-2020 гг</t>
  </si>
  <si>
    <t>расходов классификации расходов  бюджетов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</si>
  <si>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</si>
  <si>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от 10.08.2018 года 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</si>
</sst>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72" formatCode="#,##0.00;[Red]\-#,##0.00;0.00"/>
    <numFmt numFmtId="173" formatCode="000"/>
    <numFmt numFmtId="174" formatCode="0000000"/>
    <numFmt numFmtId="175" formatCode="00"/>
    <numFmt numFmtId="176" formatCode="0000"/>
    <numFmt numFmtId="177" formatCode="00\.00\.00"/>
    <numFmt numFmtId="178" formatCode="0000000000"/>
    <numFmt numFmtId="179" formatCode="#,##0.00_ ;\-#,##0.00\ "/>
    <numFmt numFmtId="180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1"/>
    <xf numFmtId="172" fontId="2" fillId="0" borderId="1" xfId="1" applyNumberFormat="1" applyFont="1" applyFill="1" applyBorder="1" applyAlignment="1" applyProtection="1">
      <protection hidden="1"/>
    </xf>
    <xf numFmtId="172" fontId="2" fillId="0" borderId="2" xfId="1" applyNumberFormat="1" applyFont="1" applyFill="1" applyBorder="1" applyAlignment="1" applyProtection="1">
      <protection hidden="1"/>
    </xf>
    <xf numFmtId="172" fontId="2" fillId="0" borderId="3" xfId="1" applyNumberFormat="1" applyFont="1" applyFill="1" applyBorder="1" applyAlignment="1" applyProtection="1">
      <protection hidden="1"/>
    </xf>
    <xf numFmtId="175" fontId="2" fillId="0" borderId="1" xfId="1" applyNumberFormat="1" applyFont="1" applyFill="1" applyBorder="1" applyAlignment="1" applyProtection="1">
      <protection hidden="1"/>
    </xf>
    <xf numFmtId="176" fontId="2" fillId="0" borderId="4" xfId="1" applyNumberFormat="1" applyFont="1" applyFill="1" applyBorder="1" applyAlignment="1" applyProtection="1"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6" fontId="3" fillId="0" borderId="2" xfId="1" applyNumberFormat="1" applyFont="1" applyFill="1" applyBorder="1" applyAlignment="1" applyProtection="1">
      <alignment wrapText="1"/>
      <protection hidden="1"/>
    </xf>
    <xf numFmtId="176" fontId="3" fillId="0" borderId="5" xfId="1" applyNumberFormat="1" applyFont="1" applyFill="1" applyBorder="1" applyAlignment="1" applyProtection="1">
      <alignment wrapText="1"/>
      <protection hidden="1"/>
    </xf>
    <xf numFmtId="176" fontId="3" fillId="0" borderId="1" xfId="1" applyNumberFormat="1" applyFont="1" applyFill="1" applyBorder="1" applyAlignment="1" applyProtection="1">
      <alignment wrapText="1"/>
      <protection hidden="1"/>
    </xf>
    <xf numFmtId="175" fontId="3" fillId="0" borderId="1" xfId="1" applyNumberFormat="1" applyFont="1" applyFill="1" applyBorder="1" applyAlignment="1" applyProtection="1">
      <protection hidden="1"/>
    </xf>
    <xf numFmtId="176" fontId="3" fillId="0" borderId="6" xfId="1" applyNumberFormat="1" applyFont="1" applyFill="1" applyBorder="1" applyAlignment="1" applyProtection="1">
      <alignment wrapText="1"/>
      <protection hidden="1"/>
    </xf>
    <xf numFmtId="173" fontId="2" fillId="0" borderId="2" xfId="1" applyNumberFormat="1" applyFont="1" applyFill="1" applyBorder="1" applyAlignment="1" applyProtection="1">
      <alignment wrapText="1"/>
      <protection hidden="1"/>
    </xf>
    <xf numFmtId="174" fontId="2" fillId="0" borderId="2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Continuous"/>
      <protection hidden="1"/>
    </xf>
    <xf numFmtId="0" fontId="3" fillId="0" borderId="8" xfId="1" applyNumberFormat="1" applyFont="1" applyFill="1" applyBorder="1" applyAlignment="1" applyProtection="1">
      <alignment horizontal="centerContinuous"/>
      <protection hidden="1"/>
    </xf>
    <xf numFmtId="0" fontId="3" fillId="0" borderId="9" xfId="1" applyNumberFormat="1" applyFont="1" applyFill="1" applyBorder="1" applyAlignment="1" applyProtection="1">
      <alignment horizontal="centerContinuous"/>
      <protection hidden="1"/>
    </xf>
    <xf numFmtId="0" fontId="3" fillId="0" borderId="10" xfId="1" applyNumberFormat="1" applyFont="1" applyFill="1" applyBorder="1" applyAlignment="1" applyProtection="1">
      <alignment horizontal="centerContinuous" vertical="top" wrapText="1"/>
      <protection hidden="1"/>
    </xf>
    <xf numFmtId="0" fontId="3" fillId="0" borderId="11" xfId="1" applyNumberFormat="1" applyFont="1" applyFill="1" applyBorder="1" applyAlignment="1" applyProtection="1">
      <alignment horizontal="centerContinuous"/>
      <protection hidden="1"/>
    </xf>
    <xf numFmtId="0" fontId="3" fillId="0" borderId="12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>
      <alignment horizontal="right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173" fontId="3" fillId="0" borderId="2" xfId="1" applyNumberFormat="1" applyFont="1" applyFill="1" applyBorder="1" applyAlignment="1" applyProtection="1">
      <alignment horizontal="right"/>
      <protection hidden="1"/>
    </xf>
    <xf numFmtId="173" fontId="2" fillId="0" borderId="2" xfId="1" applyNumberFormat="1" applyFont="1" applyFill="1" applyBorder="1" applyAlignment="1" applyProtection="1">
      <alignment horizontal="right"/>
      <protection hidden="1"/>
    </xf>
    <xf numFmtId="3" fontId="3" fillId="0" borderId="2" xfId="1" applyNumberFormat="1" applyFont="1" applyFill="1" applyBorder="1" applyAlignment="1" applyProtection="1">
      <protection hidden="1"/>
    </xf>
    <xf numFmtId="178" fontId="1" fillId="0" borderId="0" xfId="1" applyNumberFormat="1" applyAlignment="1">
      <alignment horizontal="right"/>
    </xf>
    <xf numFmtId="178" fontId="4" fillId="0" borderId="0" xfId="1" applyNumberFormat="1" applyFont="1" applyFill="1" applyAlignment="1" applyProtection="1">
      <alignment horizontal="right" vertical="top"/>
      <protection hidden="1"/>
    </xf>
    <xf numFmtId="0" fontId="1" fillId="0" borderId="0" xfId="1" applyFill="1"/>
    <xf numFmtId="0" fontId="6" fillId="0" borderId="0" xfId="0" applyFont="1" applyFill="1" applyAlignment="1"/>
    <xf numFmtId="0" fontId="7" fillId="0" borderId="0" xfId="1" applyFont="1" applyFill="1"/>
    <xf numFmtId="0" fontId="6" fillId="0" borderId="0" xfId="1" applyFont="1" applyFill="1"/>
    <xf numFmtId="0" fontId="8" fillId="0" borderId="0" xfId="1" applyFont="1" applyFill="1"/>
    <xf numFmtId="178" fontId="1" fillId="0" borderId="0" xfId="1" applyNumberFormat="1" applyFill="1" applyAlignment="1">
      <alignment horizontal="right"/>
    </xf>
    <xf numFmtId="0" fontId="1" fillId="0" borderId="0" xfId="1" applyFill="1" applyAlignment="1">
      <alignment horizontal="right"/>
    </xf>
    <xf numFmtId="0" fontId="1" fillId="0" borderId="0" xfId="1" applyFill="1" applyProtection="1">
      <protection hidden="1"/>
    </xf>
    <xf numFmtId="0" fontId="1" fillId="0" borderId="13" xfId="1" applyFill="1" applyBorder="1" applyProtection="1">
      <protection hidden="1"/>
    </xf>
    <xf numFmtId="178" fontId="3" fillId="0" borderId="1" xfId="1" applyNumberFormat="1" applyFont="1" applyFill="1" applyBorder="1" applyAlignment="1" applyProtection="1">
      <alignment horizontal="right"/>
      <protection hidden="1"/>
    </xf>
    <xf numFmtId="178" fontId="2" fillId="0" borderId="1" xfId="1" applyNumberFormat="1" applyFont="1" applyFill="1" applyBorder="1" applyAlignment="1" applyProtection="1">
      <alignment horizontal="right"/>
      <protection hidden="1"/>
    </xf>
    <xf numFmtId="173" fontId="9" fillId="0" borderId="2" xfId="1" applyNumberFormat="1" applyFont="1" applyFill="1" applyBorder="1" applyAlignment="1" applyProtection="1">
      <alignment wrapText="1"/>
      <protection hidden="1"/>
    </xf>
    <xf numFmtId="0" fontId="1" fillId="0" borderId="0" xfId="1" applyFont="1" applyFill="1"/>
    <xf numFmtId="0" fontId="10" fillId="0" borderId="0" xfId="1" applyNumberFormat="1" applyFont="1" applyFill="1" applyAlignment="1" applyProtection="1">
      <alignment horizontal="center" vertical="center"/>
      <protection hidden="1"/>
    </xf>
    <xf numFmtId="175" fontId="11" fillId="0" borderId="1" xfId="1" applyNumberFormat="1" applyFont="1" applyFill="1" applyBorder="1" applyAlignment="1" applyProtection="1">
      <protection hidden="1"/>
    </xf>
    <xf numFmtId="178" fontId="11" fillId="0" borderId="1" xfId="1" applyNumberFormat="1" applyFont="1" applyFill="1" applyBorder="1" applyAlignment="1" applyProtection="1">
      <alignment horizontal="right"/>
      <protection hidden="1"/>
    </xf>
    <xf numFmtId="173" fontId="11" fillId="0" borderId="2" xfId="1" applyNumberFormat="1" applyFont="1" applyFill="1" applyBorder="1" applyAlignment="1" applyProtection="1">
      <alignment horizontal="right"/>
      <protection hidden="1"/>
    </xf>
    <xf numFmtId="172" fontId="11" fillId="0" borderId="3" xfId="1" applyNumberFormat="1" applyFont="1" applyFill="1" applyBorder="1" applyAlignment="1" applyProtection="1">
      <protection hidden="1"/>
    </xf>
    <xf numFmtId="172" fontId="11" fillId="0" borderId="2" xfId="1" applyNumberFormat="1" applyFont="1" applyFill="1" applyBorder="1" applyAlignment="1" applyProtection="1">
      <protection hidden="1"/>
    </xf>
    <xf numFmtId="172" fontId="11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78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176" fontId="2" fillId="0" borderId="2" xfId="1" applyNumberFormat="1" applyFont="1" applyFill="1" applyBorder="1" applyAlignment="1" applyProtection="1">
      <protection hidden="1"/>
    </xf>
    <xf numFmtId="175" fontId="2" fillId="0" borderId="2" xfId="1" applyNumberFormat="1" applyFont="1" applyFill="1" applyBorder="1" applyAlignment="1" applyProtection="1">
      <protection hidden="1"/>
    </xf>
    <xf numFmtId="0" fontId="1" fillId="0" borderId="2" xfId="1" applyBorder="1"/>
    <xf numFmtId="0" fontId="1" fillId="0" borderId="0" xfId="1" applyFill="1" applyBorder="1" applyProtection="1">
      <protection hidden="1"/>
    </xf>
    <xf numFmtId="176" fontId="3" fillId="0" borderId="14" xfId="1" applyNumberFormat="1" applyFont="1" applyFill="1" applyBorder="1" applyAlignment="1" applyProtection="1">
      <alignment wrapText="1"/>
      <protection hidden="1"/>
    </xf>
    <xf numFmtId="176" fontId="3" fillId="0" borderId="15" xfId="1" applyNumberFormat="1" applyFont="1" applyFill="1" applyBorder="1" applyAlignment="1" applyProtection="1">
      <alignment wrapText="1"/>
      <protection hidden="1"/>
    </xf>
    <xf numFmtId="176" fontId="2" fillId="0" borderId="16" xfId="1" applyNumberFormat="1" applyFont="1" applyFill="1" applyBorder="1" applyAlignment="1" applyProtection="1">
      <protection hidden="1"/>
    </xf>
    <xf numFmtId="175" fontId="2" fillId="0" borderId="15" xfId="1" applyNumberFormat="1" applyFont="1" applyFill="1" applyBorder="1" applyAlignment="1" applyProtection="1">
      <protection hidden="1"/>
    </xf>
    <xf numFmtId="175" fontId="3" fillId="0" borderId="2" xfId="1" applyNumberFormat="1" applyFont="1" applyFill="1" applyBorder="1" applyAlignment="1" applyProtection="1">
      <protection hidden="1"/>
    </xf>
    <xf numFmtId="178" fontId="3" fillId="0" borderId="4" xfId="1" applyNumberFormat="1" applyFont="1" applyFill="1" applyBorder="1" applyAlignment="1" applyProtection="1">
      <alignment horizontal="right"/>
      <protection hidden="1"/>
    </xf>
    <xf numFmtId="0" fontId="2" fillId="0" borderId="2" xfId="1" applyFont="1" applyBorder="1"/>
    <xf numFmtId="178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3" fillId="0" borderId="2" xfId="1" applyNumberFormat="1" applyFont="1" applyFill="1" applyBorder="1" applyAlignment="1" applyProtection="1">
      <alignment horizontal="center"/>
      <protection hidden="1"/>
    </xf>
    <xf numFmtId="3" fontId="2" fillId="0" borderId="3" xfId="1" applyNumberFormat="1" applyFont="1" applyFill="1" applyBorder="1" applyAlignment="1" applyProtection="1">
      <alignment horizontal="center"/>
      <protection hidden="1"/>
    </xf>
    <xf numFmtId="177" fontId="2" fillId="0" borderId="1" xfId="1" applyNumberFormat="1" applyFont="1" applyFill="1" applyBorder="1" applyAlignment="1" applyProtection="1">
      <alignment horizontal="center"/>
      <protection hidden="1"/>
    </xf>
    <xf numFmtId="4" fontId="11" fillId="0" borderId="2" xfId="1" applyNumberFormat="1" applyFont="1" applyFill="1" applyBorder="1" applyAlignment="1" applyProtection="1">
      <alignment horizontal="center"/>
      <protection hidden="1"/>
    </xf>
    <xf numFmtId="3" fontId="11" fillId="0" borderId="3" xfId="1" applyNumberFormat="1" applyFont="1" applyFill="1" applyBorder="1" applyAlignment="1" applyProtection="1">
      <alignment horizontal="center"/>
      <protection hidden="1"/>
    </xf>
    <xf numFmtId="177" fontId="11" fillId="0" borderId="1" xfId="1" applyNumberFormat="1" applyFont="1" applyFill="1" applyBorder="1" applyAlignment="1" applyProtection="1">
      <alignment horizontal="center"/>
      <protection hidden="1"/>
    </xf>
    <xf numFmtId="3" fontId="2" fillId="0" borderId="2" xfId="1" applyNumberFormat="1" applyFont="1" applyFill="1" applyBorder="1" applyAlignment="1" applyProtection="1">
      <alignment horizontal="center"/>
      <protection hidden="1"/>
    </xf>
    <xf numFmtId="177" fontId="2" fillId="0" borderId="2" xfId="1" applyNumberFormat="1" applyFont="1" applyFill="1" applyBorder="1" applyAlignment="1" applyProtection="1">
      <alignment horizontal="center"/>
      <protection hidden="1"/>
    </xf>
    <xf numFmtId="176" fontId="11" fillId="0" borderId="1" xfId="1" applyNumberFormat="1" applyFont="1" applyFill="1" applyBorder="1" applyAlignment="1" applyProtection="1">
      <alignment wrapText="1"/>
      <protection hidden="1"/>
    </xf>
    <xf numFmtId="176" fontId="11" fillId="0" borderId="4" xfId="1" applyNumberFormat="1" applyFont="1" applyFill="1" applyBorder="1" applyAlignment="1" applyProtection="1">
      <alignment wrapText="1"/>
      <protection hidden="1"/>
    </xf>
    <xf numFmtId="175" fontId="11" fillId="0" borderId="2" xfId="1" applyNumberFormat="1" applyFont="1" applyFill="1" applyBorder="1" applyAlignment="1" applyProtection="1">
      <protection hidden="1"/>
    </xf>
    <xf numFmtId="173" fontId="9" fillId="0" borderId="17" xfId="1" applyNumberFormat="1" applyFont="1" applyFill="1" applyBorder="1" applyAlignment="1" applyProtection="1">
      <alignment wrapText="1"/>
      <protection hidden="1"/>
    </xf>
    <xf numFmtId="179" fontId="2" fillId="0" borderId="2" xfId="2" applyNumberFormat="1" applyFont="1" applyBorder="1" applyAlignment="1">
      <alignment horizontal="center"/>
    </xf>
    <xf numFmtId="178" fontId="9" fillId="0" borderId="1" xfId="1" applyNumberFormat="1" applyFont="1" applyFill="1" applyBorder="1" applyAlignment="1" applyProtection="1">
      <alignment horizontal="right"/>
      <protection hidden="1"/>
    </xf>
    <xf numFmtId="0" fontId="13" fillId="0" borderId="13" xfId="1" applyFont="1" applyFill="1" applyBorder="1" applyProtection="1">
      <protection hidden="1"/>
    </xf>
    <xf numFmtId="176" fontId="11" fillId="0" borderId="5" xfId="1" applyNumberFormat="1" applyFont="1" applyFill="1" applyBorder="1" applyAlignment="1" applyProtection="1">
      <alignment wrapText="1"/>
      <protection hidden="1"/>
    </xf>
    <xf numFmtId="0" fontId="13" fillId="0" borderId="0" xfId="1" applyFont="1"/>
    <xf numFmtId="0" fontId="14" fillId="0" borderId="13" xfId="1" applyFont="1" applyFill="1" applyBorder="1" applyProtection="1">
      <protection hidden="1"/>
    </xf>
    <xf numFmtId="176" fontId="9" fillId="0" borderId="5" xfId="1" applyNumberFormat="1" applyFont="1" applyFill="1" applyBorder="1" applyAlignment="1" applyProtection="1">
      <alignment wrapText="1"/>
      <protection hidden="1"/>
    </xf>
    <xf numFmtId="176" fontId="9" fillId="0" borderId="1" xfId="1" applyNumberFormat="1" applyFont="1" applyFill="1" applyBorder="1" applyAlignment="1" applyProtection="1">
      <alignment wrapText="1"/>
      <protection hidden="1"/>
    </xf>
    <xf numFmtId="176" fontId="9" fillId="0" borderId="4" xfId="1" applyNumberFormat="1" applyFont="1" applyFill="1" applyBorder="1" applyAlignment="1" applyProtection="1">
      <protection hidden="1"/>
    </xf>
    <xf numFmtId="175" fontId="9" fillId="0" borderId="1" xfId="1" applyNumberFormat="1" applyFont="1" applyFill="1" applyBorder="1" applyAlignment="1" applyProtection="1">
      <protection hidden="1"/>
    </xf>
    <xf numFmtId="173" fontId="9" fillId="0" borderId="2" xfId="1" applyNumberFormat="1" applyFont="1" applyFill="1" applyBorder="1" applyAlignment="1" applyProtection="1">
      <alignment horizontal="right"/>
      <protection hidden="1"/>
    </xf>
    <xf numFmtId="172" fontId="9" fillId="0" borderId="3" xfId="1" applyNumberFormat="1" applyFont="1" applyFill="1" applyBorder="1" applyAlignment="1" applyProtection="1">
      <protection hidden="1"/>
    </xf>
    <xf numFmtId="172" fontId="9" fillId="0" borderId="2" xfId="1" applyNumberFormat="1" applyFont="1" applyFill="1" applyBorder="1" applyAlignment="1" applyProtection="1">
      <protection hidden="1"/>
    </xf>
    <xf numFmtId="172" fontId="9" fillId="0" borderId="1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alignment horizontal="center"/>
      <protection hidden="1"/>
    </xf>
    <xf numFmtId="0" fontId="14" fillId="0" borderId="0" xfId="1" applyFont="1"/>
    <xf numFmtId="175" fontId="3" fillId="0" borderId="15" xfId="1" applyNumberFormat="1" applyFont="1" applyFill="1" applyBorder="1" applyAlignment="1" applyProtection="1">
      <protection hidden="1"/>
    </xf>
    <xf numFmtId="178" fontId="3" fillId="0" borderId="15" xfId="1" applyNumberFormat="1" applyFont="1" applyFill="1" applyBorder="1" applyAlignment="1" applyProtection="1">
      <alignment horizontal="right"/>
      <protection hidden="1"/>
    </xf>
    <xf numFmtId="173" fontId="3" fillId="0" borderId="18" xfId="1" applyNumberFormat="1" applyFont="1" applyFill="1" applyBorder="1" applyAlignment="1" applyProtection="1">
      <alignment horizontal="right"/>
      <protection hidden="1"/>
    </xf>
    <xf numFmtId="172" fontId="2" fillId="0" borderId="19" xfId="1" applyNumberFormat="1" applyFont="1" applyFill="1" applyBorder="1" applyAlignment="1" applyProtection="1">
      <protection hidden="1"/>
    </xf>
    <xf numFmtId="172" fontId="2" fillId="0" borderId="18" xfId="1" applyNumberFormat="1" applyFont="1" applyFill="1" applyBorder="1" applyAlignment="1" applyProtection="1">
      <protection hidden="1"/>
    </xf>
    <xf numFmtId="172" fontId="2" fillId="0" borderId="15" xfId="1" applyNumberFormat="1" applyFont="1" applyFill="1" applyBorder="1" applyAlignment="1" applyProtection="1">
      <protection hidden="1"/>
    </xf>
    <xf numFmtId="4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Continuous" vertical="top" wrapText="1"/>
      <protection hidden="1"/>
    </xf>
    <xf numFmtId="0" fontId="3" fillId="0" borderId="20" xfId="1" applyNumberFormat="1" applyFont="1" applyFill="1" applyBorder="1" applyAlignment="1" applyProtection="1">
      <alignment horizontal="center" vertical="top" wrapText="1"/>
      <protection hidden="1"/>
    </xf>
    <xf numFmtId="0" fontId="3" fillId="0" borderId="21" xfId="1" applyNumberFormat="1" applyFont="1" applyFill="1" applyBorder="1" applyAlignment="1" applyProtection="1">
      <alignment horizontal="center" vertical="top" wrapText="1"/>
      <protection hidden="1"/>
    </xf>
    <xf numFmtId="178" fontId="3" fillId="0" borderId="22" xfId="1" applyNumberFormat="1" applyFont="1" applyFill="1" applyBorder="1" applyAlignment="1" applyProtection="1">
      <alignment horizontal="right" vertical="top" wrapText="1"/>
      <protection hidden="1"/>
    </xf>
    <xf numFmtId="0" fontId="3" fillId="0" borderId="23" xfId="1" applyNumberFormat="1" applyFont="1" applyFill="1" applyBorder="1" applyAlignment="1" applyProtection="1">
      <alignment horizontal="right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24" xfId="1" applyNumberFormat="1" applyFont="1" applyFill="1" applyBorder="1" applyAlignment="1" applyProtection="1">
      <alignment horizontal="center" vertical="center"/>
      <protection hidden="1"/>
    </xf>
    <xf numFmtId="0" fontId="1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1" applyFont="1" applyFill="1" applyBorder="1" applyAlignment="1">
      <alignment horizontal="center" vertical="center"/>
    </xf>
    <xf numFmtId="176" fontId="11" fillId="0" borderId="16" xfId="1" applyNumberFormat="1" applyFont="1" applyFill="1" applyBorder="1" applyAlignment="1" applyProtection="1">
      <protection hidden="1"/>
    </xf>
    <xf numFmtId="175" fontId="11" fillId="0" borderId="15" xfId="1" applyNumberFormat="1" applyFont="1" applyFill="1" applyBorder="1" applyAlignment="1" applyProtection="1">
      <protection hidden="1"/>
    </xf>
    <xf numFmtId="178" fontId="11" fillId="0" borderId="15" xfId="1" applyNumberFormat="1" applyFont="1" applyFill="1" applyBorder="1" applyAlignment="1" applyProtection="1">
      <alignment horizontal="right"/>
      <protection hidden="1"/>
    </xf>
    <xf numFmtId="173" fontId="11" fillId="0" borderId="18" xfId="1" applyNumberFormat="1" applyFont="1" applyFill="1" applyBorder="1" applyAlignment="1" applyProtection="1">
      <alignment horizontal="right"/>
      <protection hidden="1"/>
    </xf>
    <xf numFmtId="172" fontId="11" fillId="0" borderId="19" xfId="1" applyNumberFormat="1" applyFont="1" applyFill="1" applyBorder="1" applyAlignment="1" applyProtection="1">
      <protection hidden="1"/>
    </xf>
    <xf numFmtId="172" fontId="11" fillId="0" borderId="18" xfId="1" applyNumberFormat="1" applyFont="1" applyFill="1" applyBorder="1" applyAlignment="1" applyProtection="1">
      <protection hidden="1"/>
    </xf>
    <xf numFmtId="172" fontId="11" fillId="0" borderId="15" xfId="1" applyNumberFormat="1" applyFont="1" applyFill="1" applyBorder="1" applyAlignment="1" applyProtection="1">
      <protection hidden="1"/>
    </xf>
    <xf numFmtId="4" fontId="11" fillId="0" borderId="18" xfId="1" applyNumberFormat="1" applyFont="1" applyFill="1" applyBorder="1" applyAlignment="1" applyProtection="1">
      <alignment horizontal="center"/>
      <protection hidden="1"/>
    </xf>
    <xf numFmtId="0" fontId="11" fillId="0" borderId="26" xfId="1" applyNumberFormat="1" applyFont="1" applyFill="1" applyBorder="1" applyAlignment="1" applyProtection="1">
      <alignment horizontal="center"/>
      <protection hidden="1"/>
    </xf>
    <xf numFmtId="0" fontId="11" fillId="0" borderId="27" xfId="1" applyNumberFormat="1" applyFont="1" applyFill="1" applyBorder="1" applyAlignment="1" applyProtection="1">
      <alignment horizontal="center"/>
      <protection hidden="1"/>
    </xf>
    <xf numFmtId="1" fontId="11" fillId="0" borderId="28" xfId="1" applyNumberFormat="1" applyFont="1" applyFill="1" applyBorder="1" applyAlignment="1" applyProtection="1">
      <alignment horizontal="center"/>
      <protection hidden="1"/>
    </xf>
    <xf numFmtId="0" fontId="11" fillId="0" borderId="29" xfId="1" applyNumberFormat="1" applyFont="1" applyFill="1" applyBorder="1" applyAlignment="1" applyProtection="1">
      <alignment horizontal="center"/>
      <protection hidden="1"/>
    </xf>
    <xf numFmtId="3" fontId="11" fillId="0" borderId="30" xfId="1" applyNumberFormat="1" applyFont="1" applyFill="1" applyBorder="1" applyAlignment="1" applyProtection="1">
      <alignment horizontal="center"/>
      <protection hidden="1"/>
    </xf>
    <xf numFmtId="0" fontId="11" fillId="0" borderId="28" xfId="1" applyNumberFormat="1" applyFont="1" applyFill="1" applyBorder="1" applyAlignment="1" applyProtection="1">
      <alignment horizontal="center"/>
      <protection hidden="1"/>
    </xf>
    <xf numFmtId="0" fontId="13" fillId="0" borderId="26" xfId="1" applyFont="1" applyFill="1" applyBorder="1" applyAlignment="1">
      <alignment horizontal="center"/>
    </xf>
    <xf numFmtId="175" fontId="3" fillId="0" borderId="2" xfId="1" applyNumberFormat="1" applyFont="1" applyFill="1" applyBorder="1" applyAlignment="1" applyProtection="1">
      <alignment wrapText="1"/>
      <protection hidden="1"/>
    </xf>
    <xf numFmtId="176" fontId="11" fillId="0" borderId="2" xfId="1" applyNumberFormat="1" applyFont="1" applyFill="1" applyBorder="1" applyAlignment="1" applyProtection="1">
      <alignment wrapText="1"/>
      <protection hidden="1"/>
    </xf>
    <xf numFmtId="176" fontId="9" fillId="0" borderId="16" xfId="1" applyNumberFormat="1" applyFont="1" applyFill="1" applyBorder="1" applyAlignment="1" applyProtection="1">
      <protection hidden="1"/>
    </xf>
    <xf numFmtId="175" fontId="9" fillId="0" borderId="15" xfId="1" applyNumberFormat="1" applyFont="1" applyFill="1" applyBorder="1" applyAlignment="1" applyProtection="1">
      <protection hidden="1"/>
    </xf>
    <xf numFmtId="178" fontId="9" fillId="0" borderId="15" xfId="1" applyNumberFormat="1" applyFont="1" applyFill="1" applyBorder="1" applyAlignment="1" applyProtection="1">
      <alignment horizontal="right"/>
      <protection hidden="1"/>
    </xf>
    <xf numFmtId="173" fontId="9" fillId="0" borderId="18" xfId="1" applyNumberFormat="1" applyFont="1" applyFill="1" applyBorder="1" applyAlignment="1" applyProtection="1">
      <alignment horizontal="right"/>
      <protection hidden="1"/>
    </xf>
    <xf numFmtId="172" fontId="9" fillId="0" borderId="19" xfId="1" applyNumberFormat="1" applyFont="1" applyFill="1" applyBorder="1" applyAlignment="1" applyProtection="1">
      <protection hidden="1"/>
    </xf>
    <xf numFmtId="172" fontId="9" fillId="0" borderId="18" xfId="1" applyNumberFormat="1" applyFont="1" applyFill="1" applyBorder="1" applyAlignment="1" applyProtection="1">
      <protection hidden="1"/>
    </xf>
    <xf numFmtId="172" fontId="9" fillId="0" borderId="15" xfId="1" applyNumberFormat="1" applyFont="1" applyFill="1" applyBorder="1" applyAlignment="1" applyProtection="1">
      <protection hidden="1"/>
    </xf>
    <xf numFmtId="4" fontId="9" fillId="0" borderId="18" xfId="1" applyNumberFormat="1" applyFont="1" applyFill="1" applyBorder="1" applyAlignment="1" applyProtection="1">
      <alignment horizontal="center"/>
      <protection hidden="1"/>
    </xf>
    <xf numFmtId="172" fontId="2" fillId="0" borderId="1" xfId="1" applyNumberFormat="1" applyFont="1" applyFill="1" applyBorder="1" applyAlignment="1" applyProtection="1">
      <alignment horizontal="center"/>
      <protection hidden="1"/>
    </xf>
    <xf numFmtId="0" fontId="1" fillId="2" borderId="13" xfId="1" applyFill="1" applyBorder="1" applyProtection="1">
      <protection hidden="1"/>
    </xf>
    <xf numFmtId="176" fontId="3" fillId="2" borderId="5" xfId="1" applyNumberFormat="1" applyFont="1" applyFill="1" applyBorder="1" applyAlignment="1" applyProtection="1">
      <alignment wrapText="1"/>
      <protection hidden="1"/>
    </xf>
    <xf numFmtId="176" fontId="3" fillId="2" borderId="2" xfId="1" applyNumberFormat="1" applyFont="1" applyFill="1" applyBorder="1" applyAlignment="1" applyProtection="1">
      <alignment wrapText="1"/>
      <protection hidden="1"/>
    </xf>
    <xf numFmtId="176" fontId="2" fillId="2" borderId="4" xfId="1" applyNumberFormat="1" applyFont="1" applyFill="1" applyBorder="1" applyAlignment="1" applyProtection="1">
      <protection hidden="1"/>
    </xf>
    <xf numFmtId="175" fontId="3" fillId="2" borderId="1" xfId="1" applyNumberFormat="1" applyFont="1" applyFill="1" applyBorder="1" applyAlignment="1" applyProtection="1">
      <protection hidden="1"/>
    </xf>
    <xf numFmtId="178" fontId="3" fillId="2" borderId="1" xfId="1" applyNumberFormat="1" applyFont="1" applyFill="1" applyBorder="1" applyAlignment="1" applyProtection="1">
      <alignment horizontal="right"/>
      <protection hidden="1"/>
    </xf>
    <xf numFmtId="173" fontId="3" fillId="2" borderId="2" xfId="1" applyNumberFormat="1" applyFont="1" applyFill="1" applyBorder="1" applyAlignment="1" applyProtection="1">
      <alignment horizontal="right"/>
      <protection hidden="1"/>
    </xf>
    <xf numFmtId="172" fontId="2" fillId="2" borderId="3" xfId="1" applyNumberFormat="1" applyFont="1" applyFill="1" applyBorder="1" applyAlignment="1" applyProtection="1">
      <protection hidden="1"/>
    </xf>
    <xf numFmtId="172" fontId="2" fillId="2" borderId="2" xfId="1" applyNumberFormat="1" applyFont="1" applyFill="1" applyBorder="1" applyAlignment="1" applyProtection="1">
      <protection hidden="1"/>
    </xf>
    <xf numFmtId="172" fontId="2" fillId="2" borderId="1" xfId="1" applyNumberFormat="1" applyFont="1" applyFill="1" applyBorder="1" applyAlignment="1" applyProtection="1">
      <protection hidden="1"/>
    </xf>
    <xf numFmtId="4" fontId="2" fillId="2" borderId="2" xfId="1" applyNumberFormat="1" applyFont="1" applyFill="1" applyBorder="1" applyAlignment="1" applyProtection="1">
      <alignment horizontal="center"/>
      <protection hidden="1"/>
    </xf>
    <xf numFmtId="3" fontId="2" fillId="2" borderId="3" xfId="1" applyNumberFormat="1" applyFont="1" applyFill="1" applyBorder="1" applyAlignment="1" applyProtection="1">
      <alignment horizontal="center"/>
      <protection hidden="1"/>
    </xf>
    <xf numFmtId="177" fontId="2" fillId="2" borderId="1" xfId="1" applyNumberFormat="1" applyFont="1" applyFill="1" applyBorder="1" applyAlignment="1" applyProtection="1">
      <alignment horizontal="center"/>
      <protection hidden="1"/>
    </xf>
    <xf numFmtId="0" fontId="1" fillId="2" borderId="0" xfId="1" applyFill="1"/>
    <xf numFmtId="174" fontId="2" fillId="2" borderId="2" xfId="1" applyNumberFormat="1" applyFont="1" applyFill="1" applyBorder="1" applyAlignment="1" applyProtection="1">
      <alignment wrapText="1"/>
      <protection hidden="1"/>
    </xf>
    <xf numFmtId="175" fontId="9" fillId="2" borderId="15" xfId="1" applyNumberFormat="1" applyFont="1" applyFill="1" applyBorder="1" applyAlignment="1" applyProtection="1">
      <protection hidden="1"/>
    </xf>
    <xf numFmtId="178" fontId="9" fillId="2" borderId="15" xfId="1" applyNumberFormat="1" applyFont="1" applyFill="1" applyBorder="1" applyAlignment="1" applyProtection="1">
      <alignment horizontal="right"/>
      <protection hidden="1"/>
    </xf>
    <xf numFmtId="173" fontId="9" fillId="2" borderId="18" xfId="1" applyNumberFormat="1" applyFont="1" applyFill="1" applyBorder="1" applyAlignment="1" applyProtection="1">
      <alignment horizontal="right"/>
      <protection hidden="1"/>
    </xf>
    <xf numFmtId="175" fontId="9" fillId="2" borderId="1" xfId="1" applyNumberFormat="1" applyFont="1" applyFill="1" applyBorder="1" applyAlignment="1" applyProtection="1">
      <protection hidden="1"/>
    </xf>
    <xf numFmtId="178" fontId="9" fillId="2" borderId="1" xfId="1" applyNumberFormat="1" applyFont="1" applyFill="1" applyBorder="1" applyAlignment="1" applyProtection="1">
      <alignment horizontal="right"/>
      <protection hidden="1"/>
    </xf>
    <xf numFmtId="173" fontId="9" fillId="2" borderId="2" xfId="1" applyNumberFormat="1" applyFont="1" applyFill="1" applyBorder="1" applyAlignment="1" applyProtection="1">
      <alignment horizontal="right"/>
      <protection hidden="1"/>
    </xf>
    <xf numFmtId="174" fontId="2" fillId="2" borderId="1" xfId="1" applyNumberFormat="1" applyFont="1" applyFill="1" applyBorder="1" applyAlignment="1" applyProtection="1">
      <alignment wrapText="1"/>
      <protection hidden="1"/>
    </xf>
    <xf numFmtId="173" fontId="2" fillId="2" borderId="2" xfId="1" applyNumberFormat="1" applyFont="1" applyFill="1" applyBorder="1" applyAlignment="1" applyProtection="1">
      <alignment wrapText="1"/>
      <protection hidden="1"/>
    </xf>
    <xf numFmtId="175" fontId="2" fillId="2" borderId="1" xfId="1" applyNumberFormat="1" applyFont="1" applyFill="1" applyBorder="1" applyAlignment="1" applyProtection="1">
      <protection hidden="1"/>
    </xf>
    <xf numFmtId="178" fontId="2" fillId="2" borderId="1" xfId="1" applyNumberFormat="1" applyFont="1" applyFill="1" applyBorder="1" applyAlignment="1" applyProtection="1">
      <alignment horizontal="right"/>
      <protection hidden="1"/>
    </xf>
    <xf numFmtId="173" fontId="2" fillId="2" borderId="2" xfId="1" applyNumberFormat="1" applyFont="1" applyFill="1" applyBorder="1" applyAlignment="1" applyProtection="1">
      <alignment horizontal="right"/>
      <protection hidden="1"/>
    </xf>
    <xf numFmtId="172" fontId="2" fillId="2" borderId="1" xfId="1" applyNumberFormat="1" applyFont="1" applyFill="1" applyBorder="1" applyAlignment="1" applyProtection="1">
      <alignment horizontal="center"/>
      <protection hidden="1"/>
    </xf>
    <xf numFmtId="176" fontId="3" fillId="2" borderId="3" xfId="1" applyNumberFormat="1" applyFont="1" applyFill="1" applyBorder="1" applyAlignment="1" applyProtection="1">
      <alignment wrapText="1"/>
      <protection hidden="1"/>
    </xf>
    <xf numFmtId="174" fontId="2" fillId="2" borderId="3" xfId="1" applyNumberFormat="1" applyFont="1" applyFill="1" applyBorder="1" applyAlignment="1" applyProtection="1">
      <alignment wrapText="1"/>
      <protection hidden="1"/>
    </xf>
    <xf numFmtId="174" fontId="2" fillId="2" borderId="4" xfId="1" applyNumberFormat="1" applyFont="1" applyFill="1" applyBorder="1" applyAlignment="1" applyProtection="1">
      <alignment wrapText="1"/>
      <protection hidden="1"/>
    </xf>
    <xf numFmtId="173" fontId="2" fillId="2" borderId="3" xfId="1" applyNumberFormat="1" applyFont="1" applyFill="1" applyBorder="1" applyAlignment="1" applyProtection="1">
      <alignment wrapText="1"/>
      <protection hidden="1"/>
    </xf>
    <xf numFmtId="172" fontId="11" fillId="2" borderId="1" xfId="1" applyNumberFormat="1" applyFont="1" applyFill="1" applyBorder="1" applyAlignment="1" applyProtection="1">
      <alignment horizontal="center"/>
      <protection hidden="1"/>
    </xf>
    <xf numFmtId="172" fontId="9" fillId="2" borderId="15" xfId="1" applyNumberFormat="1" applyFont="1" applyFill="1" applyBorder="1" applyAlignment="1" applyProtection="1">
      <alignment horizontal="center"/>
      <protection hidden="1"/>
    </xf>
    <xf numFmtId="172" fontId="9" fillId="2" borderId="1" xfId="1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left"/>
    </xf>
    <xf numFmtId="0" fontId="6" fillId="2" borderId="0" xfId="1" applyFont="1" applyFill="1"/>
    <xf numFmtId="0" fontId="8" fillId="2" borderId="0" xfId="1" applyFont="1" applyFill="1"/>
    <xf numFmtId="0" fontId="1" fillId="2" borderId="0" xfId="1" applyFont="1" applyFill="1"/>
    <xf numFmtId="4" fontId="3" fillId="2" borderId="2" xfId="1" applyNumberFormat="1" applyFont="1" applyFill="1" applyBorder="1" applyAlignment="1" applyProtection="1">
      <alignment horizontal="center"/>
      <protection hidden="1"/>
    </xf>
    <xf numFmtId="4" fontId="9" fillId="2" borderId="18" xfId="1" applyNumberFormat="1" applyFont="1" applyFill="1" applyBorder="1" applyAlignment="1" applyProtection="1">
      <alignment horizontal="center"/>
      <protection hidden="1"/>
    </xf>
    <xf numFmtId="4" fontId="9" fillId="2" borderId="2" xfId="1" applyNumberFormat="1" applyFont="1" applyFill="1" applyBorder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180" fontId="2" fillId="0" borderId="1" xfId="1" applyNumberFormat="1" applyFont="1" applyFill="1" applyBorder="1" applyAlignment="1" applyProtection="1">
      <alignment horizontal="center"/>
      <protection hidden="1"/>
    </xf>
    <xf numFmtId="176" fontId="3" fillId="0" borderId="32" xfId="1" applyNumberFormat="1" applyFont="1" applyFill="1" applyBorder="1" applyAlignment="1" applyProtection="1">
      <alignment wrapText="1"/>
      <protection hidden="1"/>
    </xf>
    <xf numFmtId="176" fontId="3" fillId="0" borderId="33" xfId="1" applyNumberFormat="1" applyFont="1" applyFill="1" applyBorder="1" applyAlignment="1" applyProtection="1">
      <alignment wrapText="1"/>
      <protection hidden="1"/>
    </xf>
    <xf numFmtId="176" fontId="3" fillId="0" borderId="16" xfId="1" applyNumberFormat="1" applyFont="1" applyFill="1" applyBorder="1" applyAlignment="1" applyProtection="1">
      <alignment wrapText="1"/>
      <protection hidden="1"/>
    </xf>
    <xf numFmtId="176" fontId="3" fillId="0" borderId="19" xfId="1" applyNumberFormat="1" applyFont="1" applyFill="1" applyBorder="1" applyAlignment="1" applyProtection="1">
      <alignment wrapText="1"/>
      <protection hidden="1"/>
    </xf>
    <xf numFmtId="176" fontId="3" fillId="0" borderId="1" xfId="1" applyNumberFormat="1" applyFont="1" applyFill="1" applyBorder="1" applyAlignment="1" applyProtection="1">
      <alignment wrapText="1"/>
      <protection hidden="1"/>
    </xf>
    <xf numFmtId="176" fontId="3" fillId="0" borderId="4" xfId="1" applyNumberFormat="1" applyFont="1" applyFill="1" applyBorder="1" applyAlignment="1" applyProtection="1">
      <alignment wrapText="1"/>
      <protection hidden="1"/>
    </xf>
    <xf numFmtId="176" fontId="3" fillId="0" borderId="3" xfId="1" applyNumberFormat="1" applyFont="1" applyFill="1" applyBorder="1" applyAlignment="1" applyProtection="1">
      <alignment wrapText="1"/>
      <protection hidden="1"/>
    </xf>
    <xf numFmtId="174" fontId="9" fillId="0" borderId="2" xfId="1" applyNumberFormat="1" applyFont="1" applyFill="1" applyBorder="1" applyAlignment="1" applyProtection="1">
      <alignment wrapText="1"/>
      <protection hidden="1"/>
    </xf>
    <xf numFmtId="174" fontId="2" fillId="0" borderId="2" xfId="1" applyNumberFormat="1" applyFont="1" applyFill="1" applyBorder="1" applyAlignment="1" applyProtection="1">
      <alignment wrapText="1"/>
      <protection hidden="1"/>
    </xf>
    <xf numFmtId="174" fontId="9" fillId="0" borderId="1" xfId="1" applyNumberFormat="1" applyFont="1" applyFill="1" applyBorder="1" applyAlignment="1" applyProtection="1">
      <alignment wrapText="1"/>
      <protection hidden="1"/>
    </xf>
    <xf numFmtId="174" fontId="9" fillId="0" borderId="4" xfId="1" applyNumberFormat="1" applyFont="1" applyFill="1" applyBorder="1" applyAlignment="1" applyProtection="1">
      <alignment wrapText="1"/>
      <protection hidden="1"/>
    </xf>
    <xf numFmtId="174" fontId="9" fillId="0" borderId="19" xfId="1" applyNumberFormat="1" applyFont="1" applyFill="1" applyBorder="1" applyAlignment="1" applyProtection="1">
      <alignment wrapText="1"/>
      <protection hidden="1"/>
    </xf>
    <xf numFmtId="176" fontId="3" fillId="0" borderId="5" xfId="1" applyNumberFormat="1" applyFont="1" applyFill="1" applyBorder="1" applyAlignment="1" applyProtection="1">
      <alignment wrapText="1"/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6" fontId="3" fillId="0" borderId="2" xfId="1" applyNumberFormat="1" applyFont="1" applyFill="1" applyBorder="1" applyAlignment="1" applyProtection="1">
      <alignment wrapText="1"/>
      <protection hidden="1"/>
    </xf>
    <xf numFmtId="174" fontId="2" fillId="0" borderId="3" xfId="1" applyNumberFormat="1" applyFont="1" applyFill="1" applyBorder="1" applyAlignment="1" applyProtection="1">
      <alignment wrapText="1"/>
      <protection hidden="1"/>
    </xf>
    <xf numFmtId="174" fontId="11" fillId="0" borderId="1" xfId="1" applyNumberFormat="1" applyFont="1" applyFill="1" applyBorder="1" applyAlignment="1" applyProtection="1">
      <alignment wrapText="1"/>
      <protection hidden="1"/>
    </xf>
    <xf numFmtId="174" fontId="11" fillId="0" borderId="4" xfId="1" applyNumberFormat="1" applyFont="1" applyFill="1" applyBorder="1" applyAlignment="1" applyProtection="1">
      <alignment wrapText="1"/>
      <protection hidden="1"/>
    </xf>
    <xf numFmtId="174" fontId="11" fillId="0" borderId="19" xfId="1" applyNumberFormat="1" applyFont="1" applyFill="1" applyBorder="1" applyAlignment="1" applyProtection="1">
      <alignment wrapText="1"/>
      <protection hidden="1"/>
    </xf>
    <xf numFmtId="174" fontId="9" fillId="0" borderId="3" xfId="1" applyNumberFormat="1" applyFont="1" applyFill="1" applyBorder="1" applyAlignment="1" applyProtection="1">
      <alignment wrapText="1"/>
      <protection hidden="1"/>
    </xf>
    <xf numFmtId="174" fontId="2" fillId="2" borderId="1" xfId="1" applyNumberFormat="1" applyFont="1" applyFill="1" applyBorder="1" applyAlignment="1" applyProtection="1">
      <alignment horizontal="left" wrapText="1"/>
      <protection hidden="1"/>
    </xf>
    <xf numFmtId="174" fontId="2" fillId="2" borderId="3" xfId="1" applyNumberFormat="1" applyFont="1" applyFill="1" applyBorder="1" applyAlignment="1" applyProtection="1">
      <alignment horizontal="left" wrapText="1"/>
      <protection hidden="1"/>
    </xf>
    <xf numFmtId="176" fontId="3" fillId="0" borderId="6" xfId="1" applyNumberFormat="1" applyFont="1" applyFill="1" applyBorder="1" applyAlignment="1" applyProtection="1">
      <alignment horizontal="left" wrapText="1"/>
      <protection hidden="1"/>
    </xf>
    <xf numFmtId="176" fontId="3" fillId="0" borderId="4" xfId="1" applyNumberFormat="1" applyFont="1" applyFill="1" applyBorder="1" applyAlignment="1" applyProtection="1">
      <alignment horizontal="left" wrapText="1"/>
      <protection hidden="1"/>
    </xf>
    <xf numFmtId="176" fontId="3" fillId="0" borderId="3" xfId="1" applyNumberFormat="1" applyFont="1" applyFill="1" applyBorder="1" applyAlignment="1" applyProtection="1">
      <alignment horizontal="left" wrapText="1"/>
      <protection hidden="1"/>
    </xf>
    <xf numFmtId="174" fontId="3" fillId="2" borderId="1" xfId="1" applyNumberFormat="1" applyFont="1" applyFill="1" applyBorder="1" applyAlignment="1" applyProtection="1">
      <alignment horizontal="left" wrapText="1"/>
      <protection hidden="1"/>
    </xf>
    <xf numFmtId="174" fontId="3" fillId="2" borderId="4" xfId="1" applyNumberFormat="1" applyFont="1" applyFill="1" applyBorder="1" applyAlignment="1" applyProtection="1">
      <alignment horizontal="left" wrapText="1"/>
      <protection hidden="1"/>
    </xf>
    <xf numFmtId="174" fontId="3" fillId="2" borderId="3" xfId="1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2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174" fontId="9" fillId="0" borderId="18" xfId="1" applyNumberFormat="1" applyFont="1" applyFill="1" applyBorder="1" applyAlignment="1" applyProtection="1">
      <alignment wrapText="1"/>
      <protection hidden="1"/>
    </xf>
    <xf numFmtId="174" fontId="2" fillId="0" borderId="18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abSelected="1" workbookViewId="0"/>
  </sheetViews>
  <sheetFormatPr defaultRowHeight="12.75" x14ac:dyDescent="0.2"/>
  <cols>
    <col min="1" max="1" width="1.42578125" style="1" customWidth="1"/>
    <col min="2" max="2" width="0.85546875" style="1" customWidth="1"/>
    <col min="3" max="3" width="0.7109375" style="1" customWidth="1"/>
    <col min="4" max="5" width="0.5703125" style="1" customWidth="1"/>
    <col min="6" max="6" width="57.42578125" style="1" customWidth="1"/>
    <col min="7" max="8" width="7" style="1" customWidth="1"/>
    <col min="9" max="9" width="9.5703125" style="1" customWidth="1"/>
    <col min="10" max="10" width="10.7109375" style="29" customWidth="1"/>
    <col min="11" max="11" width="5.7109375" style="24" customWidth="1"/>
    <col min="12" max="15" width="0" style="1" hidden="1" customWidth="1"/>
    <col min="16" max="16" width="12" style="1" customWidth="1"/>
    <col min="17" max="17" width="13.140625" style="1" customWidth="1"/>
    <col min="18" max="19" width="0" style="1" hidden="1" customWidth="1"/>
    <col min="20" max="20" width="12.7109375" style="1" customWidth="1"/>
    <col min="21" max="21" width="12.85546875" style="1" customWidth="1"/>
    <col min="22" max="16384" width="9.140625" style="1"/>
  </cols>
  <sheetData>
    <row r="1" spans="1:21" ht="18.75" x14ac:dyDescent="0.3">
      <c r="A1" s="31"/>
      <c r="B1" s="31"/>
      <c r="C1" s="31"/>
      <c r="D1" s="31"/>
      <c r="E1" s="31"/>
      <c r="F1" s="31"/>
      <c r="G1" s="31"/>
      <c r="H1" s="31"/>
      <c r="I1" s="31"/>
      <c r="J1" s="32" t="s">
        <v>25</v>
      </c>
      <c r="K1" s="33"/>
      <c r="L1" s="33"/>
      <c r="M1" s="31"/>
      <c r="N1" s="31"/>
      <c r="O1" s="31"/>
      <c r="P1" s="31"/>
      <c r="Q1" s="31"/>
      <c r="R1" s="31"/>
      <c r="S1" s="31"/>
      <c r="T1" s="31"/>
      <c r="U1" s="31"/>
    </row>
    <row r="2" spans="1:21" ht="18.75" x14ac:dyDescent="0.3">
      <c r="A2" s="31"/>
      <c r="B2" s="31"/>
      <c r="C2" s="31"/>
      <c r="D2" s="31"/>
      <c r="E2" s="31"/>
      <c r="F2" s="31"/>
      <c r="G2" s="31"/>
      <c r="H2" s="31"/>
      <c r="I2" s="31"/>
      <c r="J2" s="32" t="s">
        <v>54</v>
      </c>
      <c r="K2" s="33"/>
      <c r="L2" s="33"/>
      <c r="M2" s="31"/>
      <c r="N2" s="31"/>
      <c r="O2" s="31"/>
      <c r="P2" s="31"/>
      <c r="Q2" s="31"/>
      <c r="R2" s="31"/>
      <c r="S2" s="31"/>
      <c r="T2" s="31"/>
      <c r="U2" s="31"/>
    </row>
    <row r="3" spans="1:21" ht="18.75" x14ac:dyDescent="0.3">
      <c r="A3" s="31"/>
      <c r="B3" s="31"/>
      <c r="C3" s="31"/>
      <c r="D3" s="31"/>
      <c r="E3" s="31"/>
      <c r="F3" s="31"/>
      <c r="G3" s="31"/>
      <c r="H3" s="31"/>
      <c r="I3" s="31"/>
      <c r="J3" s="32" t="s">
        <v>55</v>
      </c>
      <c r="K3" s="34"/>
      <c r="L3" s="34"/>
      <c r="M3" s="35"/>
      <c r="N3" s="43"/>
      <c r="O3" s="43"/>
      <c r="P3" s="43"/>
      <c r="Q3" s="43"/>
      <c r="R3" s="43"/>
      <c r="S3" s="43"/>
      <c r="T3" s="43"/>
      <c r="U3" s="31"/>
    </row>
    <row r="4" spans="1:21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173" t="s">
        <v>62</v>
      </c>
      <c r="K4" s="174"/>
      <c r="L4" s="174"/>
      <c r="M4" s="175"/>
      <c r="N4" s="176"/>
      <c r="O4" s="176"/>
      <c r="P4" s="176"/>
      <c r="Q4" s="176"/>
      <c r="R4" s="31"/>
      <c r="S4" s="31"/>
      <c r="T4" s="31"/>
      <c r="U4" s="31"/>
    </row>
    <row r="5" spans="1:21" x14ac:dyDescent="0.2">
      <c r="A5" s="31"/>
      <c r="B5" s="31"/>
      <c r="C5" s="31"/>
      <c r="D5" s="31"/>
      <c r="E5" s="31"/>
      <c r="F5" s="31"/>
      <c r="G5" s="31"/>
      <c r="H5" s="31"/>
      <c r="I5" s="31"/>
      <c r="J5" s="36"/>
      <c r="K5" s="37"/>
      <c r="L5" s="31"/>
      <c r="M5" s="31"/>
      <c r="N5" s="31"/>
      <c r="O5" s="31"/>
      <c r="P5" s="31"/>
      <c r="Q5" s="38"/>
      <c r="R5" s="31"/>
      <c r="S5" s="31"/>
      <c r="T5" s="31"/>
      <c r="U5" s="31"/>
    </row>
    <row r="6" spans="1:21" ht="43.5" customHeight="1" x14ac:dyDescent="0.3">
      <c r="A6" s="210" t="s">
        <v>59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21" ht="21.75" customHeight="1" x14ac:dyDescent="0.25">
      <c r="A7" s="212" t="s">
        <v>30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  <c r="U7" s="213"/>
    </row>
    <row r="8" spans="1:21" ht="21.75" customHeight="1" x14ac:dyDescent="0.3">
      <c r="A8" s="214" t="s">
        <v>60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3"/>
      <c r="U8" s="213"/>
    </row>
    <row r="9" spans="1:21" ht="25.5" customHeight="1" thickBot="1" x14ac:dyDescent="0.25">
      <c r="A9" s="15"/>
      <c r="B9" s="17" t="s">
        <v>0</v>
      </c>
      <c r="C9" s="23"/>
      <c r="D9" s="23"/>
      <c r="E9" s="23"/>
      <c r="F9" s="23"/>
      <c r="G9" s="23"/>
      <c r="H9" s="23"/>
      <c r="I9" s="23" t="s">
        <v>58</v>
      </c>
      <c r="J9" s="30"/>
      <c r="K9" s="25"/>
      <c r="L9" s="22"/>
      <c r="M9" s="22"/>
      <c r="N9" s="22"/>
      <c r="O9" s="22"/>
      <c r="P9" s="22"/>
      <c r="Q9" s="22"/>
      <c r="R9" s="22"/>
      <c r="S9" s="22"/>
      <c r="T9" s="38"/>
      <c r="U9" s="31"/>
    </row>
    <row r="10" spans="1:21" ht="26.25" customHeight="1" thickBot="1" x14ac:dyDescent="0.25">
      <c r="A10" s="38"/>
      <c r="B10" s="21" t="s">
        <v>24</v>
      </c>
      <c r="C10" s="20"/>
      <c r="D10" s="20"/>
      <c r="E10" s="19"/>
      <c r="F10" s="104"/>
      <c r="G10" s="105" t="s">
        <v>23</v>
      </c>
      <c r="H10" s="105" t="s">
        <v>22</v>
      </c>
      <c r="I10" s="106" t="s">
        <v>21</v>
      </c>
      <c r="J10" s="107" t="s">
        <v>20</v>
      </c>
      <c r="K10" s="108" t="s">
        <v>19</v>
      </c>
      <c r="L10" s="109" t="s">
        <v>18</v>
      </c>
      <c r="M10" s="109" t="s">
        <v>17</v>
      </c>
      <c r="N10" s="109" t="s">
        <v>16</v>
      </c>
      <c r="O10" s="109" t="s">
        <v>15</v>
      </c>
      <c r="P10" s="180" t="s">
        <v>53</v>
      </c>
      <c r="Q10" s="110">
        <v>2018</v>
      </c>
      <c r="R10" s="111"/>
      <c r="S10" s="44"/>
      <c r="T10" s="112">
        <v>2019</v>
      </c>
      <c r="U10" s="112">
        <v>2020</v>
      </c>
    </row>
    <row r="11" spans="1:21" ht="12.75" customHeight="1" thickTop="1" thickBot="1" x14ac:dyDescent="0.25">
      <c r="A11" s="38"/>
      <c r="B11" s="18">
        <v>1</v>
      </c>
      <c r="C11" s="17"/>
      <c r="D11" s="17"/>
      <c r="E11" s="16"/>
      <c r="F11" s="121"/>
      <c r="G11" s="122">
        <v>2</v>
      </c>
      <c r="H11" s="122">
        <v>2</v>
      </c>
      <c r="I11" s="121">
        <v>3</v>
      </c>
      <c r="J11" s="123">
        <v>4</v>
      </c>
      <c r="K11" s="124">
        <v>5</v>
      </c>
      <c r="L11" s="124">
        <v>7</v>
      </c>
      <c r="M11" s="124">
        <v>8</v>
      </c>
      <c r="N11" s="124">
        <v>9</v>
      </c>
      <c r="O11" s="124">
        <v>10</v>
      </c>
      <c r="P11" s="124"/>
      <c r="Q11" s="125">
        <v>6</v>
      </c>
      <c r="R11" s="122"/>
      <c r="S11" s="126"/>
      <c r="T11" s="121">
        <v>7</v>
      </c>
      <c r="U11" s="127">
        <v>8</v>
      </c>
    </row>
    <row r="12" spans="1:21" ht="14.25" customHeight="1" x14ac:dyDescent="0.2">
      <c r="A12" s="39"/>
      <c r="B12" s="182" t="s">
        <v>14</v>
      </c>
      <c r="C12" s="183"/>
      <c r="D12" s="184"/>
      <c r="E12" s="184"/>
      <c r="F12" s="185"/>
      <c r="G12" s="61">
        <v>100</v>
      </c>
      <c r="H12" s="97">
        <v>1</v>
      </c>
      <c r="I12" s="97">
        <v>0</v>
      </c>
      <c r="J12" s="98">
        <v>0</v>
      </c>
      <c r="K12" s="99">
        <v>0</v>
      </c>
      <c r="L12" s="100">
        <v>3576900</v>
      </c>
      <c r="M12" s="101">
        <v>0</v>
      </c>
      <c r="N12" s="101">
        <v>0</v>
      </c>
      <c r="O12" s="102">
        <v>0</v>
      </c>
      <c r="P12" s="103">
        <f>P18+P26</f>
        <v>24060</v>
      </c>
      <c r="Q12" s="103">
        <f>Q15+Q20+Q26</f>
        <v>3037973.3899999997</v>
      </c>
      <c r="R12" s="103">
        <f>R15+R20</f>
        <v>0</v>
      </c>
      <c r="S12" s="103">
        <f>S15+S20</f>
        <v>0</v>
      </c>
      <c r="T12" s="103">
        <f>T15+T20</f>
        <v>2070000</v>
      </c>
      <c r="U12" s="103">
        <f>U15+U20</f>
        <v>1915000</v>
      </c>
    </row>
    <row r="13" spans="1:21" ht="22.5" customHeight="1" x14ac:dyDescent="0.2">
      <c r="A13" s="39"/>
      <c r="B13" s="12"/>
      <c r="C13" s="186" t="s">
        <v>13</v>
      </c>
      <c r="D13" s="187"/>
      <c r="E13" s="187"/>
      <c r="F13" s="188"/>
      <c r="G13" s="6">
        <v>102</v>
      </c>
      <c r="H13" s="11">
        <v>1</v>
      </c>
      <c r="I13" s="11">
        <v>2</v>
      </c>
      <c r="J13" s="40">
        <v>0</v>
      </c>
      <c r="K13" s="26">
        <v>0</v>
      </c>
      <c r="L13" s="4">
        <v>738500</v>
      </c>
      <c r="M13" s="3">
        <v>0</v>
      </c>
      <c r="N13" s="3">
        <v>0</v>
      </c>
      <c r="O13" s="2">
        <v>0</v>
      </c>
      <c r="P13" s="2"/>
      <c r="Q13" s="69">
        <f>Q15</f>
        <v>525000</v>
      </c>
      <c r="R13" s="69">
        <f>R15</f>
        <v>0</v>
      </c>
      <c r="S13" s="69">
        <f>S15</f>
        <v>0</v>
      </c>
      <c r="T13" s="69">
        <f>T15</f>
        <v>525000</v>
      </c>
      <c r="U13" s="69">
        <f>U15</f>
        <v>525000</v>
      </c>
    </row>
    <row r="14" spans="1:21" s="85" customFormat="1" ht="34.5" customHeight="1" x14ac:dyDescent="0.2">
      <c r="A14" s="83"/>
      <c r="B14" s="84"/>
      <c r="C14" s="77"/>
      <c r="D14" s="198" t="s">
        <v>40</v>
      </c>
      <c r="E14" s="199"/>
      <c r="F14" s="200"/>
      <c r="G14" s="113">
        <v>102</v>
      </c>
      <c r="H14" s="114">
        <v>1</v>
      </c>
      <c r="I14" s="114">
        <v>2</v>
      </c>
      <c r="J14" s="115">
        <v>5700000000</v>
      </c>
      <c r="K14" s="116">
        <v>0</v>
      </c>
      <c r="L14" s="117">
        <v>738500</v>
      </c>
      <c r="M14" s="118">
        <v>0</v>
      </c>
      <c r="N14" s="118">
        <v>0</v>
      </c>
      <c r="O14" s="119">
        <v>0</v>
      </c>
      <c r="P14" s="119"/>
      <c r="Q14" s="120">
        <f>Q15</f>
        <v>525000</v>
      </c>
      <c r="R14" s="120">
        <f>R15</f>
        <v>0</v>
      </c>
      <c r="S14" s="120">
        <f>S15</f>
        <v>0</v>
      </c>
      <c r="T14" s="120">
        <f>T15</f>
        <v>525000</v>
      </c>
      <c r="U14" s="120">
        <f>U15</f>
        <v>525000</v>
      </c>
    </row>
    <row r="15" spans="1:21" s="96" customFormat="1" ht="27" customHeight="1" x14ac:dyDescent="0.2">
      <c r="A15" s="86"/>
      <c r="B15" s="87"/>
      <c r="C15" s="88"/>
      <c r="D15" s="191" t="s">
        <v>41</v>
      </c>
      <c r="E15" s="192"/>
      <c r="F15" s="201"/>
      <c r="G15" s="89">
        <v>102</v>
      </c>
      <c r="H15" s="90">
        <v>1</v>
      </c>
      <c r="I15" s="90">
        <v>2</v>
      </c>
      <c r="J15" s="82">
        <v>5710000000</v>
      </c>
      <c r="K15" s="91">
        <v>0</v>
      </c>
      <c r="L15" s="92">
        <v>738500</v>
      </c>
      <c r="M15" s="93">
        <v>0</v>
      </c>
      <c r="N15" s="93">
        <v>0</v>
      </c>
      <c r="O15" s="94">
        <v>0</v>
      </c>
      <c r="P15" s="94"/>
      <c r="Q15" s="95">
        <f>Q17</f>
        <v>525000</v>
      </c>
      <c r="R15" s="95">
        <f>R17</f>
        <v>0</v>
      </c>
      <c r="S15" s="95">
        <f>S17</f>
        <v>0</v>
      </c>
      <c r="T15" s="95">
        <f>T17</f>
        <v>525000</v>
      </c>
      <c r="U15" s="95">
        <f>U17</f>
        <v>525000</v>
      </c>
    </row>
    <row r="16" spans="1:21" ht="14.25" customHeight="1" x14ac:dyDescent="0.2">
      <c r="A16" s="39"/>
      <c r="B16" s="9"/>
      <c r="C16" s="8"/>
      <c r="D16" s="7"/>
      <c r="E16" s="195" t="s">
        <v>12</v>
      </c>
      <c r="F16" s="197"/>
      <c r="G16" s="6">
        <v>102</v>
      </c>
      <c r="H16" s="5">
        <v>1</v>
      </c>
      <c r="I16" s="5">
        <v>2</v>
      </c>
      <c r="J16" s="41">
        <v>5710010010</v>
      </c>
      <c r="K16" s="27">
        <v>0</v>
      </c>
      <c r="L16" s="4">
        <v>738500</v>
      </c>
      <c r="M16" s="3">
        <v>0</v>
      </c>
      <c r="N16" s="3">
        <v>0</v>
      </c>
      <c r="O16" s="2">
        <v>0</v>
      </c>
      <c r="P16" s="2"/>
      <c r="Q16" s="68">
        <f>Q17</f>
        <v>525000</v>
      </c>
      <c r="R16" s="70">
        <v>0</v>
      </c>
      <c r="S16" s="71"/>
      <c r="T16" s="68">
        <f>T17</f>
        <v>525000</v>
      </c>
      <c r="U16" s="68">
        <f>U17</f>
        <v>525000</v>
      </c>
    </row>
    <row r="17" spans="1:21" ht="33" customHeight="1" x14ac:dyDescent="0.2">
      <c r="A17" s="39"/>
      <c r="B17" s="9"/>
      <c r="C17" s="8"/>
      <c r="D17" s="14"/>
      <c r="E17" s="7"/>
      <c r="F17" s="13" t="s">
        <v>61</v>
      </c>
      <c r="G17" s="6">
        <v>102</v>
      </c>
      <c r="H17" s="5">
        <v>1</v>
      </c>
      <c r="I17" s="5">
        <v>2</v>
      </c>
      <c r="J17" s="41">
        <v>5710010010</v>
      </c>
      <c r="K17" s="27">
        <v>120</v>
      </c>
      <c r="L17" s="4">
        <v>738500</v>
      </c>
      <c r="M17" s="3">
        <v>0</v>
      </c>
      <c r="N17" s="3">
        <v>0</v>
      </c>
      <c r="O17" s="2">
        <v>0</v>
      </c>
      <c r="P17" s="2"/>
      <c r="Q17" s="68">
        <v>525000</v>
      </c>
      <c r="R17" s="70">
        <v>0</v>
      </c>
      <c r="S17" s="71"/>
      <c r="T17" s="68">
        <v>525000</v>
      </c>
      <c r="U17" s="68">
        <v>525000</v>
      </c>
    </row>
    <row r="18" spans="1:21" ht="37.5" customHeight="1" x14ac:dyDescent="0.2">
      <c r="A18" s="39"/>
      <c r="B18" s="12"/>
      <c r="C18" s="186" t="s">
        <v>11</v>
      </c>
      <c r="D18" s="187"/>
      <c r="E18" s="187"/>
      <c r="F18" s="188"/>
      <c r="G18" s="6">
        <v>104</v>
      </c>
      <c r="H18" s="11">
        <v>1</v>
      </c>
      <c r="I18" s="11">
        <v>4</v>
      </c>
      <c r="J18" s="40">
        <v>0</v>
      </c>
      <c r="K18" s="26">
        <v>0</v>
      </c>
      <c r="L18" s="4">
        <v>2828400</v>
      </c>
      <c r="M18" s="3">
        <v>0</v>
      </c>
      <c r="N18" s="3">
        <v>0</v>
      </c>
      <c r="O18" s="2">
        <v>0</v>
      </c>
      <c r="P18" s="170">
        <f>P19</f>
        <v>24060</v>
      </c>
      <c r="Q18" s="177">
        <f t="shared" ref="Q18:U20" si="0">Q19</f>
        <v>2497444.3899999997</v>
      </c>
      <c r="R18" s="69">
        <f t="shared" si="0"/>
        <v>0</v>
      </c>
      <c r="S18" s="69">
        <f t="shared" si="0"/>
        <v>0</v>
      </c>
      <c r="T18" s="69">
        <f t="shared" si="0"/>
        <v>1545000</v>
      </c>
      <c r="U18" s="69">
        <f t="shared" si="0"/>
        <v>1390000</v>
      </c>
    </row>
    <row r="19" spans="1:21" s="85" customFormat="1" ht="36.75" customHeight="1" x14ac:dyDescent="0.2">
      <c r="A19" s="83"/>
      <c r="B19" s="84"/>
      <c r="C19" s="77"/>
      <c r="D19" s="195" t="s">
        <v>40</v>
      </c>
      <c r="E19" s="192"/>
      <c r="F19" s="193"/>
      <c r="G19" s="130">
        <v>102</v>
      </c>
      <c r="H19" s="131">
        <v>1</v>
      </c>
      <c r="I19" s="131">
        <v>4</v>
      </c>
      <c r="J19" s="132">
        <v>5700000000</v>
      </c>
      <c r="K19" s="133">
        <v>0</v>
      </c>
      <c r="L19" s="134">
        <v>738500</v>
      </c>
      <c r="M19" s="135">
        <v>0</v>
      </c>
      <c r="N19" s="135">
        <v>0</v>
      </c>
      <c r="O19" s="136">
        <v>0</v>
      </c>
      <c r="P19" s="171">
        <f>P20</f>
        <v>24060</v>
      </c>
      <c r="Q19" s="178">
        <f t="shared" si="0"/>
        <v>2497444.3899999997</v>
      </c>
      <c r="R19" s="137">
        <f t="shared" si="0"/>
        <v>0</v>
      </c>
      <c r="S19" s="137">
        <f t="shared" si="0"/>
        <v>0</v>
      </c>
      <c r="T19" s="137">
        <f t="shared" si="0"/>
        <v>1545000</v>
      </c>
      <c r="U19" s="137">
        <f t="shared" si="0"/>
        <v>1390000</v>
      </c>
    </row>
    <row r="20" spans="1:21" s="96" customFormat="1" ht="24.75" customHeight="1" x14ac:dyDescent="0.2">
      <c r="A20" s="86"/>
      <c r="B20" s="87"/>
      <c r="C20" s="88"/>
      <c r="D20" s="195" t="s">
        <v>41</v>
      </c>
      <c r="E20" s="192"/>
      <c r="F20" s="201"/>
      <c r="G20" s="89">
        <v>102</v>
      </c>
      <c r="H20" s="90">
        <v>1</v>
      </c>
      <c r="I20" s="90">
        <v>2</v>
      </c>
      <c r="J20" s="82">
        <v>5710000000</v>
      </c>
      <c r="K20" s="91">
        <v>0</v>
      </c>
      <c r="L20" s="92">
        <v>738500</v>
      </c>
      <c r="M20" s="93">
        <v>0</v>
      </c>
      <c r="N20" s="93">
        <v>0</v>
      </c>
      <c r="O20" s="94">
        <v>0</v>
      </c>
      <c r="P20" s="172">
        <f>P21</f>
        <v>24060</v>
      </c>
      <c r="Q20" s="179">
        <f t="shared" si="0"/>
        <v>2497444.3899999997</v>
      </c>
      <c r="R20" s="95">
        <f t="shared" si="0"/>
        <v>0</v>
      </c>
      <c r="S20" s="95">
        <f t="shared" si="0"/>
        <v>0</v>
      </c>
      <c r="T20" s="95">
        <f t="shared" si="0"/>
        <v>1545000</v>
      </c>
      <c r="U20" s="95">
        <f t="shared" si="0"/>
        <v>1390000</v>
      </c>
    </row>
    <row r="21" spans="1:21" ht="14.25" customHeight="1" x14ac:dyDescent="0.2">
      <c r="A21" s="39"/>
      <c r="B21" s="9"/>
      <c r="C21" s="8"/>
      <c r="D21" s="7"/>
      <c r="E21" s="189" t="s">
        <v>42</v>
      </c>
      <c r="F21" s="190"/>
      <c r="G21" s="6">
        <v>104</v>
      </c>
      <c r="H21" s="5">
        <v>1</v>
      </c>
      <c r="I21" s="5">
        <v>4</v>
      </c>
      <c r="J21" s="41">
        <v>5710010020</v>
      </c>
      <c r="K21" s="27">
        <v>0</v>
      </c>
      <c r="L21" s="4">
        <v>2828400</v>
      </c>
      <c r="M21" s="3">
        <v>0</v>
      </c>
      <c r="N21" s="3">
        <v>0</v>
      </c>
      <c r="O21" s="2">
        <v>0</v>
      </c>
      <c r="P21" s="149">
        <f>P22+P23+P24+P25</f>
        <v>24060</v>
      </c>
      <c r="Q21" s="149">
        <f>Q22+Q23+Q24+Q25</f>
        <v>2497444.3899999997</v>
      </c>
      <c r="R21" s="68">
        <f>R22+R23+R29+R25</f>
        <v>0</v>
      </c>
      <c r="S21" s="68">
        <f>S22+S23+S29+S25</f>
        <v>0</v>
      </c>
      <c r="T21" s="68">
        <f>T22+T23+T29+T25+T24</f>
        <v>1545000</v>
      </c>
      <c r="U21" s="68">
        <f>U22+U23+U29+U25+U24</f>
        <v>1390000</v>
      </c>
    </row>
    <row r="22" spans="1:21" ht="34.5" customHeight="1" x14ac:dyDescent="0.2">
      <c r="A22" s="39"/>
      <c r="B22" s="9"/>
      <c r="C22" s="8"/>
      <c r="D22" s="14"/>
      <c r="E22" s="7"/>
      <c r="F22" s="13" t="s">
        <v>61</v>
      </c>
      <c r="G22" s="6">
        <v>104</v>
      </c>
      <c r="H22" s="5">
        <v>1</v>
      </c>
      <c r="I22" s="5">
        <v>4</v>
      </c>
      <c r="J22" s="41">
        <v>5710010020</v>
      </c>
      <c r="K22" s="27">
        <v>120</v>
      </c>
      <c r="L22" s="4">
        <v>1951600</v>
      </c>
      <c r="M22" s="3">
        <v>0</v>
      </c>
      <c r="N22" s="3">
        <v>0</v>
      </c>
      <c r="O22" s="2">
        <v>0</v>
      </c>
      <c r="P22" s="138">
        <v>24060</v>
      </c>
      <c r="Q22" s="68">
        <v>1059860</v>
      </c>
      <c r="R22" s="70">
        <v>0</v>
      </c>
      <c r="S22" s="71"/>
      <c r="T22" s="68">
        <v>1035800</v>
      </c>
      <c r="U22" s="68">
        <v>1035800</v>
      </c>
    </row>
    <row r="23" spans="1:21" ht="21.75" customHeight="1" x14ac:dyDescent="0.2">
      <c r="A23" s="39"/>
      <c r="B23" s="9"/>
      <c r="C23" s="8"/>
      <c r="D23" s="14"/>
      <c r="E23" s="7"/>
      <c r="F23" s="42" t="s">
        <v>29</v>
      </c>
      <c r="G23" s="6">
        <v>104</v>
      </c>
      <c r="H23" s="5">
        <v>1</v>
      </c>
      <c r="I23" s="5">
        <v>4</v>
      </c>
      <c r="J23" s="41">
        <v>5710010020</v>
      </c>
      <c r="K23" s="27">
        <v>240</v>
      </c>
      <c r="L23" s="4">
        <v>835700</v>
      </c>
      <c r="M23" s="3">
        <v>0</v>
      </c>
      <c r="N23" s="3">
        <v>0</v>
      </c>
      <c r="O23" s="2">
        <v>0</v>
      </c>
      <c r="P23" s="181">
        <v>-826</v>
      </c>
      <c r="Q23" s="68">
        <v>1411915.39</v>
      </c>
      <c r="R23" s="70">
        <v>0</v>
      </c>
      <c r="S23" s="71"/>
      <c r="T23" s="68">
        <v>487457</v>
      </c>
      <c r="U23" s="68">
        <v>332457</v>
      </c>
    </row>
    <row r="24" spans="1:21" ht="14.25" customHeight="1" x14ac:dyDescent="0.2">
      <c r="A24" s="39"/>
      <c r="B24" s="9"/>
      <c r="C24" s="8"/>
      <c r="D24" s="14"/>
      <c r="E24" s="7"/>
      <c r="F24" s="13" t="s">
        <v>3</v>
      </c>
      <c r="G24" s="6">
        <v>104</v>
      </c>
      <c r="H24" s="5">
        <v>1</v>
      </c>
      <c r="I24" s="5">
        <v>4</v>
      </c>
      <c r="J24" s="41">
        <v>5710010020</v>
      </c>
      <c r="K24" s="27" t="s">
        <v>2</v>
      </c>
      <c r="L24" s="4">
        <v>26500</v>
      </c>
      <c r="M24" s="3">
        <v>0</v>
      </c>
      <c r="N24" s="3">
        <v>0</v>
      </c>
      <c r="O24" s="2">
        <v>0</v>
      </c>
      <c r="P24" s="138">
        <v>826</v>
      </c>
      <c r="Q24" s="68">
        <v>21069</v>
      </c>
      <c r="R24" s="70">
        <v>0</v>
      </c>
      <c r="S24" s="71"/>
      <c r="T24" s="68">
        <v>20243</v>
      </c>
      <c r="U24" s="68">
        <v>20243</v>
      </c>
    </row>
    <row r="25" spans="1:21" ht="14.25" customHeight="1" x14ac:dyDescent="0.2">
      <c r="A25" s="39"/>
      <c r="B25" s="9"/>
      <c r="C25" s="8"/>
      <c r="D25" s="14"/>
      <c r="E25" s="7"/>
      <c r="F25" s="42" t="s">
        <v>32</v>
      </c>
      <c r="G25" s="6">
        <v>104</v>
      </c>
      <c r="H25" s="5">
        <v>1</v>
      </c>
      <c r="I25" s="5">
        <v>4</v>
      </c>
      <c r="J25" s="41">
        <v>5710010020</v>
      </c>
      <c r="K25" s="27">
        <v>850</v>
      </c>
      <c r="L25" s="4">
        <v>14600</v>
      </c>
      <c r="M25" s="3">
        <v>0</v>
      </c>
      <c r="N25" s="3">
        <v>0</v>
      </c>
      <c r="O25" s="2">
        <v>0</v>
      </c>
      <c r="P25" s="138"/>
      <c r="Q25" s="68">
        <v>4600</v>
      </c>
      <c r="R25" s="70">
        <v>0</v>
      </c>
      <c r="S25" s="71"/>
      <c r="T25" s="68">
        <v>1500</v>
      </c>
      <c r="U25" s="68">
        <v>1500</v>
      </c>
    </row>
    <row r="26" spans="1:21" s="152" customFormat="1" ht="24.75" customHeight="1" x14ac:dyDescent="0.2">
      <c r="A26" s="139"/>
      <c r="B26" s="140"/>
      <c r="C26" s="141"/>
      <c r="D26" s="207" t="s">
        <v>57</v>
      </c>
      <c r="E26" s="208"/>
      <c r="F26" s="209"/>
      <c r="G26" s="142"/>
      <c r="H26" s="143">
        <v>1</v>
      </c>
      <c r="I26" s="143">
        <v>6</v>
      </c>
      <c r="J26" s="144">
        <v>0</v>
      </c>
      <c r="K26" s="145">
        <v>0</v>
      </c>
      <c r="L26" s="146"/>
      <c r="M26" s="147"/>
      <c r="N26" s="147"/>
      <c r="O26" s="148"/>
      <c r="P26" s="165">
        <f>P27</f>
        <v>0</v>
      </c>
      <c r="Q26" s="149">
        <f t="shared" ref="P26:Q29" si="1">Q27</f>
        <v>15529</v>
      </c>
      <c r="R26" s="150"/>
      <c r="S26" s="151"/>
      <c r="T26" s="149">
        <f t="shared" ref="T26:U29" si="2">T27</f>
        <v>0</v>
      </c>
      <c r="U26" s="149">
        <f t="shared" si="2"/>
        <v>0</v>
      </c>
    </row>
    <row r="27" spans="1:21" s="152" customFormat="1" ht="33" customHeight="1" x14ac:dyDescent="0.2">
      <c r="A27" s="139"/>
      <c r="B27" s="140"/>
      <c r="C27" s="141"/>
      <c r="D27" s="153"/>
      <c r="E27" s="202" t="s">
        <v>40</v>
      </c>
      <c r="F27" s="203"/>
      <c r="G27" s="142"/>
      <c r="H27" s="154">
        <v>1</v>
      </c>
      <c r="I27" s="154">
        <v>6</v>
      </c>
      <c r="J27" s="155">
        <v>5700000000</v>
      </c>
      <c r="K27" s="156">
        <v>0</v>
      </c>
      <c r="L27" s="146"/>
      <c r="M27" s="147"/>
      <c r="N27" s="147"/>
      <c r="O27" s="148"/>
      <c r="P27" s="165">
        <f t="shared" si="1"/>
        <v>0</v>
      </c>
      <c r="Q27" s="149">
        <f t="shared" si="1"/>
        <v>15529</v>
      </c>
      <c r="R27" s="150"/>
      <c r="S27" s="151"/>
      <c r="T27" s="149">
        <f t="shared" si="2"/>
        <v>0</v>
      </c>
      <c r="U27" s="149">
        <f t="shared" si="2"/>
        <v>0</v>
      </c>
    </row>
    <row r="28" spans="1:21" s="152" customFormat="1" ht="22.5" customHeight="1" x14ac:dyDescent="0.2">
      <c r="A28" s="139"/>
      <c r="B28" s="140"/>
      <c r="C28" s="141"/>
      <c r="D28" s="153"/>
      <c r="E28" s="202" t="s">
        <v>41</v>
      </c>
      <c r="F28" s="203"/>
      <c r="G28" s="142"/>
      <c r="H28" s="157">
        <v>1</v>
      </c>
      <c r="I28" s="157">
        <v>6</v>
      </c>
      <c r="J28" s="158">
        <v>5710000000</v>
      </c>
      <c r="K28" s="159">
        <v>0</v>
      </c>
      <c r="L28" s="146"/>
      <c r="M28" s="147"/>
      <c r="N28" s="147"/>
      <c r="O28" s="148"/>
      <c r="P28" s="165">
        <f t="shared" si="1"/>
        <v>0</v>
      </c>
      <c r="Q28" s="149">
        <f t="shared" si="1"/>
        <v>15529</v>
      </c>
      <c r="R28" s="150"/>
      <c r="S28" s="151"/>
      <c r="T28" s="149">
        <f t="shared" si="2"/>
        <v>0</v>
      </c>
      <c r="U28" s="149">
        <f t="shared" si="2"/>
        <v>0</v>
      </c>
    </row>
    <row r="29" spans="1:21" s="152" customFormat="1" ht="30" customHeight="1" x14ac:dyDescent="0.2">
      <c r="A29" s="139"/>
      <c r="B29" s="140"/>
      <c r="C29" s="141"/>
      <c r="D29" s="153"/>
      <c r="E29" s="160"/>
      <c r="F29" s="161" t="s">
        <v>56</v>
      </c>
      <c r="G29" s="142">
        <v>104</v>
      </c>
      <c r="H29" s="162">
        <v>1</v>
      </c>
      <c r="I29" s="162">
        <v>6</v>
      </c>
      <c r="J29" s="163">
        <v>5710010080</v>
      </c>
      <c r="K29" s="164">
        <v>0</v>
      </c>
      <c r="L29" s="146">
        <v>26500</v>
      </c>
      <c r="M29" s="147">
        <v>0</v>
      </c>
      <c r="N29" s="147">
        <v>0</v>
      </c>
      <c r="O29" s="148">
        <v>0</v>
      </c>
      <c r="P29" s="165">
        <f t="shared" si="1"/>
        <v>0</v>
      </c>
      <c r="Q29" s="149">
        <f t="shared" si="1"/>
        <v>15529</v>
      </c>
      <c r="R29" s="150">
        <v>0</v>
      </c>
      <c r="S29" s="151"/>
      <c r="T29" s="149">
        <f t="shared" si="2"/>
        <v>0</v>
      </c>
      <c r="U29" s="149">
        <f t="shared" si="2"/>
        <v>0</v>
      </c>
    </row>
    <row r="30" spans="1:21" s="152" customFormat="1" ht="15" customHeight="1" x14ac:dyDescent="0.2">
      <c r="A30" s="139"/>
      <c r="B30" s="140"/>
      <c r="C30" s="166"/>
      <c r="D30" s="167"/>
      <c r="E30" s="168"/>
      <c r="F30" s="169" t="s">
        <v>3</v>
      </c>
      <c r="G30" s="142"/>
      <c r="H30" s="162">
        <v>1</v>
      </c>
      <c r="I30" s="162">
        <v>6</v>
      </c>
      <c r="J30" s="163">
        <v>5710010080</v>
      </c>
      <c r="K30" s="164" t="s">
        <v>2</v>
      </c>
      <c r="L30" s="146"/>
      <c r="M30" s="147"/>
      <c r="N30" s="147"/>
      <c r="O30" s="148"/>
      <c r="P30" s="165"/>
      <c r="Q30" s="149">
        <v>15529</v>
      </c>
      <c r="R30" s="150"/>
      <c r="S30" s="151"/>
      <c r="T30" s="149">
        <v>0</v>
      </c>
      <c r="U30" s="149">
        <v>0</v>
      </c>
    </row>
    <row r="31" spans="1:21" ht="14.25" customHeight="1" x14ac:dyDescent="0.2">
      <c r="A31" s="39"/>
      <c r="B31" s="194" t="s">
        <v>26</v>
      </c>
      <c r="C31" s="194"/>
      <c r="D31" s="194"/>
      <c r="E31" s="194"/>
      <c r="F31" s="194"/>
      <c r="G31" s="6">
        <v>200</v>
      </c>
      <c r="H31" s="11">
        <v>2</v>
      </c>
      <c r="I31" s="11">
        <v>0</v>
      </c>
      <c r="J31" s="40">
        <v>0</v>
      </c>
      <c r="K31" s="26">
        <v>0</v>
      </c>
      <c r="L31" s="4">
        <v>158200</v>
      </c>
      <c r="M31" s="3">
        <v>0</v>
      </c>
      <c r="N31" s="3">
        <v>0</v>
      </c>
      <c r="O31" s="2">
        <v>0</v>
      </c>
      <c r="P31" s="69"/>
      <c r="Q31" s="69">
        <f>Q32</f>
        <v>74311</v>
      </c>
      <c r="R31" s="69">
        <f>R32</f>
        <v>0</v>
      </c>
      <c r="S31" s="69">
        <f>S32</f>
        <v>0</v>
      </c>
      <c r="T31" s="69">
        <f>T32</f>
        <v>75030</v>
      </c>
      <c r="U31" s="69">
        <f>U32</f>
        <v>77800</v>
      </c>
    </row>
    <row r="32" spans="1:21" ht="15" customHeight="1" x14ac:dyDescent="0.2">
      <c r="A32" s="39"/>
      <c r="B32" s="12"/>
      <c r="C32" s="196" t="s">
        <v>27</v>
      </c>
      <c r="D32" s="196"/>
      <c r="E32" s="196"/>
      <c r="F32" s="196"/>
      <c r="G32" s="6">
        <v>203</v>
      </c>
      <c r="H32" s="11">
        <v>2</v>
      </c>
      <c r="I32" s="11">
        <v>3</v>
      </c>
      <c r="J32" s="40">
        <v>0</v>
      </c>
      <c r="K32" s="26">
        <v>0</v>
      </c>
      <c r="L32" s="4">
        <v>158200</v>
      </c>
      <c r="M32" s="3">
        <v>0</v>
      </c>
      <c r="N32" s="3">
        <v>0</v>
      </c>
      <c r="O32" s="2">
        <v>0</v>
      </c>
      <c r="P32" s="69"/>
      <c r="Q32" s="69">
        <f>Q34</f>
        <v>74311</v>
      </c>
      <c r="R32" s="70">
        <v>0</v>
      </c>
      <c r="S32" s="71"/>
      <c r="T32" s="69">
        <f>T34</f>
        <v>75030</v>
      </c>
      <c r="U32" s="69">
        <f>U34</f>
        <v>77800</v>
      </c>
    </row>
    <row r="33" spans="1:21" s="85" customFormat="1" ht="33" customHeight="1" x14ac:dyDescent="0.2">
      <c r="A33" s="83"/>
      <c r="B33" s="84"/>
      <c r="C33" s="77"/>
      <c r="D33" s="191" t="s">
        <v>40</v>
      </c>
      <c r="E33" s="192"/>
      <c r="F33" s="193"/>
      <c r="G33" s="130">
        <v>102</v>
      </c>
      <c r="H33" s="131">
        <v>2</v>
      </c>
      <c r="I33" s="131">
        <v>3</v>
      </c>
      <c r="J33" s="132">
        <v>5700000000</v>
      </c>
      <c r="K33" s="133">
        <v>0</v>
      </c>
      <c r="L33" s="134">
        <v>738500</v>
      </c>
      <c r="M33" s="135">
        <v>0</v>
      </c>
      <c r="N33" s="135">
        <v>0</v>
      </c>
      <c r="O33" s="136">
        <v>0</v>
      </c>
      <c r="P33" s="137"/>
      <c r="Q33" s="137">
        <f>Q34</f>
        <v>74311</v>
      </c>
      <c r="R33" s="137">
        <f>R34</f>
        <v>0</v>
      </c>
      <c r="S33" s="137">
        <f>S34</f>
        <v>0</v>
      </c>
      <c r="T33" s="137">
        <f>T34</f>
        <v>75030</v>
      </c>
      <c r="U33" s="137">
        <f>U34</f>
        <v>77800</v>
      </c>
    </row>
    <row r="34" spans="1:21" ht="25.5" customHeight="1" x14ac:dyDescent="0.2">
      <c r="A34" s="39"/>
      <c r="B34" s="9"/>
      <c r="C34" s="10"/>
      <c r="D34" s="189" t="s">
        <v>43</v>
      </c>
      <c r="E34" s="190"/>
      <c r="F34" s="190"/>
      <c r="G34" s="6">
        <v>203</v>
      </c>
      <c r="H34" s="5">
        <v>2</v>
      </c>
      <c r="I34" s="5">
        <v>3</v>
      </c>
      <c r="J34" s="41">
        <v>5720000000</v>
      </c>
      <c r="K34" s="27">
        <v>0</v>
      </c>
      <c r="L34" s="4">
        <v>158200</v>
      </c>
      <c r="M34" s="3">
        <v>0</v>
      </c>
      <c r="N34" s="3">
        <v>0</v>
      </c>
      <c r="O34" s="2">
        <v>0</v>
      </c>
      <c r="P34" s="68"/>
      <c r="Q34" s="68">
        <f>Q35</f>
        <v>74311</v>
      </c>
      <c r="R34" s="70">
        <v>0</v>
      </c>
      <c r="S34" s="71"/>
      <c r="T34" s="68">
        <f>T35</f>
        <v>75030</v>
      </c>
      <c r="U34" s="68">
        <f>U35</f>
        <v>77800</v>
      </c>
    </row>
    <row r="35" spans="1:21" ht="21.75" customHeight="1" x14ac:dyDescent="0.2">
      <c r="A35" s="39"/>
      <c r="B35" s="9"/>
      <c r="C35" s="8"/>
      <c r="D35" s="7"/>
      <c r="E35" s="189" t="s">
        <v>44</v>
      </c>
      <c r="F35" s="190"/>
      <c r="G35" s="6">
        <v>203</v>
      </c>
      <c r="H35" s="5">
        <v>2</v>
      </c>
      <c r="I35" s="5">
        <v>3</v>
      </c>
      <c r="J35" s="41">
        <v>5720051180</v>
      </c>
      <c r="K35" s="27">
        <v>0</v>
      </c>
      <c r="L35" s="4">
        <v>158200</v>
      </c>
      <c r="M35" s="3">
        <v>0</v>
      </c>
      <c r="N35" s="3">
        <v>0</v>
      </c>
      <c r="O35" s="2">
        <v>0</v>
      </c>
      <c r="P35" s="68"/>
      <c r="Q35" s="68">
        <f>Q36+Q37</f>
        <v>74311</v>
      </c>
      <c r="R35" s="70">
        <v>0</v>
      </c>
      <c r="S35" s="71"/>
      <c r="T35" s="68">
        <f>T36+T37</f>
        <v>75030</v>
      </c>
      <c r="U35" s="68">
        <f>U36+U37</f>
        <v>77800</v>
      </c>
    </row>
    <row r="36" spans="1:21" ht="12" customHeight="1" x14ac:dyDescent="0.2">
      <c r="A36" s="39"/>
      <c r="B36" s="9"/>
      <c r="C36" s="8"/>
      <c r="D36" s="14"/>
      <c r="E36" s="7"/>
      <c r="F36" s="42" t="s">
        <v>31</v>
      </c>
      <c r="G36" s="6">
        <v>203</v>
      </c>
      <c r="H36" s="5">
        <v>2</v>
      </c>
      <c r="I36" s="5">
        <v>3</v>
      </c>
      <c r="J36" s="41">
        <v>5720051180</v>
      </c>
      <c r="K36" s="27">
        <v>120</v>
      </c>
      <c r="L36" s="4">
        <v>144400</v>
      </c>
      <c r="M36" s="3">
        <v>0</v>
      </c>
      <c r="N36" s="3">
        <v>0</v>
      </c>
      <c r="O36" s="2">
        <v>0</v>
      </c>
      <c r="P36" s="2"/>
      <c r="Q36" s="68">
        <v>65100</v>
      </c>
      <c r="R36" s="70">
        <v>0</v>
      </c>
      <c r="S36" s="71"/>
      <c r="T36" s="68">
        <v>65100</v>
      </c>
      <c r="U36" s="68">
        <v>67710</v>
      </c>
    </row>
    <row r="37" spans="1:21" ht="25.5" customHeight="1" x14ac:dyDescent="0.2">
      <c r="A37" s="39"/>
      <c r="B37" s="9"/>
      <c r="C37" s="8"/>
      <c r="D37" s="14"/>
      <c r="E37" s="7"/>
      <c r="F37" s="42" t="s">
        <v>29</v>
      </c>
      <c r="G37" s="6">
        <v>203</v>
      </c>
      <c r="H37" s="5">
        <v>2</v>
      </c>
      <c r="I37" s="5">
        <v>3</v>
      </c>
      <c r="J37" s="41">
        <v>5720051180</v>
      </c>
      <c r="K37" s="27">
        <v>240</v>
      </c>
      <c r="L37" s="4">
        <v>13800</v>
      </c>
      <c r="M37" s="3">
        <v>0</v>
      </c>
      <c r="N37" s="3">
        <v>0</v>
      </c>
      <c r="O37" s="2">
        <v>0</v>
      </c>
      <c r="P37" s="138"/>
      <c r="Q37" s="68">
        <v>9211</v>
      </c>
      <c r="R37" s="70">
        <v>0</v>
      </c>
      <c r="S37" s="71"/>
      <c r="T37" s="68">
        <v>9930</v>
      </c>
      <c r="U37" s="68">
        <v>10090</v>
      </c>
    </row>
    <row r="38" spans="1:21" ht="21.75" customHeight="1" x14ac:dyDescent="0.2">
      <c r="A38" s="39"/>
      <c r="B38" s="194" t="s">
        <v>10</v>
      </c>
      <c r="C38" s="194"/>
      <c r="D38" s="194"/>
      <c r="E38" s="194"/>
      <c r="F38" s="194"/>
      <c r="G38" s="6">
        <v>300</v>
      </c>
      <c r="H38" s="11">
        <v>3</v>
      </c>
      <c r="I38" s="11">
        <v>0</v>
      </c>
      <c r="J38" s="40">
        <v>0</v>
      </c>
      <c r="K38" s="26">
        <v>0</v>
      </c>
      <c r="L38" s="4">
        <v>101200</v>
      </c>
      <c r="M38" s="3">
        <v>0</v>
      </c>
      <c r="N38" s="3">
        <v>0</v>
      </c>
      <c r="O38" s="2">
        <v>0</v>
      </c>
      <c r="P38" s="2"/>
      <c r="Q38" s="69">
        <f>Q39+Q44</f>
        <v>113200</v>
      </c>
      <c r="R38" s="69">
        <f>R39+R44</f>
        <v>0</v>
      </c>
      <c r="S38" s="69">
        <f>S39+S44</f>
        <v>0</v>
      </c>
      <c r="T38" s="69">
        <f>T39+T44</f>
        <v>118200</v>
      </c>
      <c r="U38" s="69">
        <f>U39+U44</f>
        <v>123200</v>
      </c>
    </row>
    <row r="39" spans="1:21" ht="14.25" customHeight="1" x14ac:dyDescent="0.2">
      <c r="A39" s="39"/>
      <c r="B39" s="12"/>
      <c r="C39" s="196" t="s">
        <v>28</v>
      </c>
      <c r="D39" s="196"/>
      <c r="E39" s="196"/>
      <c r="F39" s="196"/>
      <c r="G39" s="6">
        <v>304</v>
      </c>
      <c r="H39" s="11">
        <v>3</v>
      </c>
      <c r="I39" s="11">
        <v>4</v>
      </c>
      <c r="J39" s="40">
        <v>0</v>
      </c>
      <c r="K39" s="26">
        <v>0</v>
      </c>
      <c r="L39" s="4">
        <v>41200</v>
      </c>
      <c r="M39" s="3">
        <v>0</v>
      </c>
      <c r="N39" s="3">
        <v>0</v>
      </c>
      <c r="O39" s="2">
        <v>0</v>
      </c>
      <c r="P39" s="2"/>
      <c r="Q39" s="69">
        <f>Q40</f>
        <v>3200</v>
      </c>
      <c r="R39" s="69">
        <f>R40</f>
        <v>0</v>
      </c>
      <c r="S39" s="69">
        <f>S40</f>
        <v>0</v>
      </c>
      <c r="T39" s="69">
        <f>T40</f>
        <v>3200</v>
      </c>
      <c r="U39" s="69">
        <f>U40</f>
        <v>3200</v>
      </c>
    </row>
    <row r="40" spans="1:21" s="85" customFormat="1" ht="37.5" customHeight="1" x14ac:dyDescent="0.2">
      <c r="A40" s="83"/>
      <c r="B40" s="84"/>
      <c r="C40" s="77"/>
      <c r="D40" s="191" t="s">
        <v>40</v>
      </c>
      <c r="E40" s="192"/>
      <c r="F40" s="193"/>
      <c r="G40" s="130">
        <v>102</v>
      </c>
      <c r="H40" s="131">
        <v>3</v>
      </c>
      <c r="I40" s="131">
        <v>4</v>
      </c>
      <c r="J40" s="132">
        <v>5700000000</v>
      </c>
      <c r="K40" s="133">
        <v>0</v>
      </c>
      <c r="L40" s="134">
        <v>738500</v>
      </c>
      <c r="M40" s="135">
        <v>0</v>
      </c>
      <c r="N40" s="135">
        <v>0</v>
      </c>
      <c r="O40" s="136">
        <v>0</v>
      </c>
      <c r="P40" s="136"/>
      <c r="Q40" s="137">
        <f>Q42</f>
        <v>3200</v>
      </c>
      <c r="R40" s="137">
        <f>R42</f>
        <v>0</v>
      </c>
      <c r="S40" s="137">
        <f>S42</f>
        <v>0</v>
      </c>
      <c r="T40" s="137">
        <f>T42</f>
        <v>3200</v>
      </c>
      <c r="U40" s="137">
        <f>U42</f>
        <v>3200</v>
      </c>
    </row>
    <row r="41" spans="1:21" ht="25.5" customHeight="1" x14ac:dyDescent="0.2">
      <c r="A41" s="39"/>
      <c r="B41" s="9"/>
      <c r="C41" s="10"/>
      <c r="D41" s="189" t="s">
        <v>43</v>
      </c>
      <c r="E41" s="190"/>
      <c r="F41" s="190"/>
      <c r="G41" s="6">
        <v>203</v>
      </c>
      <c r="H41" s="5">
        <v>3</v>
      </c>
      <c r="I41" s="5">
        <v>4</v>
      </c>
      <c r="J41" s="41">
        <v>5720000000</v>
      </c>
      <c r="K41" s="27">
        <v>0</v>
      </c>
      <c r="L41" s="4">
        <v>158200</v>
      </c>
      <c r="M41" s="3">
        <v>0</v>
      </c>
      <c r="N41" s="3">
        <v>0</v>
      </c>
      <c r="O41" s="2">
        <v>0</v>
      </c>
      <c r="P41" s="2"/>
      <c r="Q41" s="68">
        <f>Q42</f>
        <v>3200</v>
      </c>
      <c r="R41" s="70">
        <v>0</v>
      </c>
      <c r="S41" s="71"/>
      <c r="T41" s="68">
        <f>T42</f>
        <v>3200</v>
      </c>
      <c r="U41" s="68">
        <f>U42</f>
        <v>3200</v>
      </c>
    </row>
    <row r="42" spans="1:21" ht="55.5" customHeight="1" x14ac:dyDescent="0.2">
      <c r="A42" s="39"/>
      <c r="B42" s="9"/>
      <c r="C42" s="8"/>
      <c r="D42" s="7"/>
      <c r="E42" s="189" t="s">
        <v>33</v>
      </c>
      <c r="F42" s="190"/>
      <c r="G42" s="6">
        <v>304</v>
      </c>
      <c r="H42" s="5">
        <v>3</v>
      </c>
      <c r="I42" s="5">
        <v>4</v>
      </c>
      <c r="J42" s="41">
        <v>5720059300</v>
      </c>
      <c r="K42" s="27">
        <v>0</v>
      </c>
      <c r="L42" s="4">
        <v>41200</v>
      </c>
      <c r="M42" s="3">
        <v>0</v>
      </c>
      <c r="N42" s="3">
        <v>0</v>
      </c>
      <c r="O42" s="2">
        <v>0</v>
      </c>
      <c r="P42" s="2"/>
      <c r="Q42" s="68">
        <f>Q43</f>
        <v>3200</v>
      </c>
      <c r="R42" s="70">
        <v>0</v>
      </c>
      <c r="S42" s="71"/>
      <c r="T42" s="68">
        <f>T43</f>
        <v>3200</v>
      </c>
      <c r="U42" s="68">
        <f>U43</f>
        <v>3200</v>
      </c>
    </row>
    <row r="43" spans="1:21" ht="21.75" customHeight="1" x14ac:dyDescent="0.2">
      <c r="A43" s="39"/>
      <c r="B43" s="9"/>
      <c r="C43" s="8"/>
      <c r="D43" s="14"/>
      <c r="E43" s="7"/>
      <c r="F43" s="42" t="s">
        <v>29</v>
      </c>
      <c r="G43" s="6">
        <v>304</v>
      </c>
      <c r="H43" s="5">
        <v>3</v>
      </c>
      <c r="I43" s="5">
        <v>4</v>
      </c>
      <c r="J43" s="41">
        <v>5720059300</v>
      </c>
      <c r="K43" s="27">
        <v>240</v>
      </c>
      <c r="L43" s="4">
        <v>41200</v>
      </c>
      <c r="M43" s="3">
        <v>0</v>
      </c>
      <c r="N43" s="3">
        <v>0</v>
      </c>
      <c r="O43" s="2">
        <v>0</v>
      </c>
      <c r="P43" s="2"/>
      <c r="Q43" s="68">
        <v>3200</v>
      </c>
      <c r="R43" s="70">
        <v>0</v>
      </c>
      <c r="S43" s="71"/>
      <c r="T43" s="68">
        <v>3200</v>
      </c>
      <c r="U43" s="68">
        <v>3200</v>
      </c>
    </row>
    <row r="44" spans="1:21" ht="14.25" customHeight="1" x14ac:dyDescent="0.2">
      <c r="A44" s="39"/>
      <c r="B44" s="12"/>
      <c r="C44" s="196" t="s">
        <v>9</v>
      </c>
      <c r="D44" s="196"/>
      <c r="E44" s="196"/>
      <c r="F44" s="196"/>
      <c r="G44" s="6">
        <v>310</v>
      </c>
      <c r="H44" s="11">
        <v>3</v>
      </c>
      <c r="I44" s="11">
        <v>10</v>
      </c>
      <c r="J44" s="40">
        <v>0</v>
      </c>
      <c r="K44" s="26">
        <v>0</v>
      </c>
      <c r="L44" s="4">
        <v>60000</v>
      </c>
      <c r="M44" s="3">
        <v>0</v>
      </c>
      <c r="N44" s="3">
        <v>0</v>
      </c>
      <c r="O44" s="2">
        <v>0</v>
      </c>
      <c r="P44" s="2"/>
      <c r="Q44" s="69">
        <f>Q46</f>
        <v>110000</v>
      </c>
      <c r="R44" s="69">
        <f>R46</f>
        <v>0</v>
      </c>
      <c r="S44" s="69">
        <f>S46</f>
        <v>0</v>
      </c>
      <c r="T44" s="69">
        <f>T46</f>
        <v>115000</v>
      </c>
      <c r="U44" s="69">
        <f>U46</f>
        <v>120000</v>
      </c>
    </row>
    <row r="45" spans="1:21" s="85" customFormat="1" ht="39.75" customHeight="1" x14ac:dyDescent="0.2">
      <c r="A45" s="83"/>
      <c r="B45" s="84"/>
      <c r="C45" s="77"/>
      <c r="D45" s="191" t="s">
        <v>40</v>
      </c>
      <c r="E45" s="192"/>
      <c r="F45" s="193"/>
      <c r="G45" s="130">
        <v>102</v>
      </c>
      <c r="H45" s="131">
        <v>3</v>
      </c>
      <c r="I45" s="131">
        <v>10</v>
      </c>
      <c r="J45" s="132">
        <v>5700000000</v>
      </c>
      <c r="K45" s="133">
        <v>0</v>
      </c>
      <c r="L45" s="134">
        <v>738500</v>
      </c>
      <c r="M45" s="135">
        <v>0</v>
      </c>
      <c r="N45" s="135">
        <v>0</v>
      </c>
      <c r="O45" s="136">
        <v>0</v>
      </c>
      <c r="P45" s="136"/>
      <c r="Q45" s="137">
        <f>Q48</f>
        <v>110000</v>
      </c>
      <c r="R45" s="137">
        <f>R48</f>
        <v>0</v>
      </c>
      <c r="S45" s="137">
        <f>S48</f>
        <v>0</v>
      </c>
      <c r="T45" s="137">
        <f>T48</f>
        <v>115000</v>
      </c>
      <c r="U45" s="137">
        <f>U48</f>
        <v>120000</v>
      </c>
    </row>
    <row r="46" spans="1:21" ht="26.25" customHeight="1" x14ac:dyDescent="0.2">
      <c r="A46" s="39"/>
      <c r="B46" s="9"/>
      <c r="C46" s="10"/>
      <c r="D46" s="189" t="s">
        <v>45</v>
      </c>
      <c r="E46" s="190"/>
      <c r="F46" s="190"/>
      <c r="G46" s="6">
        <v>310</v>
      </c>
      <c r="H46" s="5">
        <v>3</v>
      </c>
      <c r="I46" s="5">
        <v>10</v>
      </c>
      <c r="J46" s="41">
        <v>5730000000</v>
      </c>
      <c r="K46" s="27">
        <v>0</v>
      </c>
      <c r="L46" s="4">
        <v>60000</v>
      </c>
      <c r="M46" s="3">
        <v>0</v>
      </c>
      <c r="N46" s="3">
        <v>0</v>
      </c>
      <c r="O46" s="2">
        <v>0</v>
      </c>
      <c r="P46" s="2"/>
      <c r="Q46" s="68">
        <f>Q48</f>
        <v>110000</v>
      </c>
      <c r="R46" s="70">
        <v>0</v>
      </c>
      <c r="S46" s="71"/>
      <c r="T46" s="68">
        <f>T48</f>
        <v>115000</v>
      </c>
      <c r="U46" s="68">
        <f>U48</f>
        <v>120000</v>
      </c>
    </row>
    <row r="47" spans="1:21" ht="26.25" customHeight="1" x14ac:dyDescent="0.2">
      <c r="A47" s="39"/>
      <c r="B47" s="9"/>
      <c r="C47" s="8"/>
      <c r="D47" s="14"/>
      <c r="E47" s="7"/>
      <c r="F47" s="42" t="s">
        <v>46</v>
      </c>
      <c r="G47" s="6">
        <v>310</v>
      </c>
      <c r="H47" s="5">
        <v>3</v>
      </c>
      <c r="I47" s="5">
        <v>10</v>
      </c>
      <c r="J47" s="41">
        <v>5730095020</v>
      </c>
      <c r="K47" s="27">
        <v>0</v>
      </c>
      <c r="L47" s="4">
        <v>60000</v>
      </c>
      <c r="M47" s="3">
        <v>0</v>
      </c>
      <c r="N47" s="3">
        <v>0</v>
      </c>
      <c r="O47" s="2">
        <v>0</v>
      </c>
      <c r="P47" s="2"/>
      <c r="Q47" s="68">
        <v>110000</v>
      </c>
      <c r="R47" s="70">
        <v>0</v>
      </c>
      <c r="S47" s="71"/>
      <c r="T47" s="68">
        <v>115000</v>
      </c>
      <c r="U47" s="68">
        <v>120000</v>
      </c>
    </row>
    <row r="48" spans="1:21" ht="21.75" customHeight="1" x14ac:dyDescent="0.2">
      <c r="A48" s="39"/>
      <c r="B48" s="9"/>
      <c r="C48" s="8"/>
      <c r="D48" s="14"/>
      <c r="E48" s="7"/>
      <c r="F48" s="42" t="s">
        <v>29</v>
      </c>
      <c r="G48" s="6">
        <v>310</v>
      </c>
      <c r="H48" s="5">
        <v>3</v>
      </c>
      <c r="I48" s="5">
        <v>10</v>
      </c>
      <c r="J48" s="41">
        <v>5730095020</v>
      </c>
      <c r="K48" s="27">
        <v>240</v>
      </c>
      <c r="L48" s="4">
        <v>60000</v>
      </c>
      <c r="M48" s="3">
        <v>0</v>
      </c>
      <c r="N48" s="3">
        <v>0</v>
      </c>
      <c r="O48" s="2">
        <v>0</v>
      </c>
      <c r="P48" s="2"/>
      <c r="Q48" s="68">
        <v>110000</v>
      </c>
      <c r="R48" s="70">
        <v>0</v>
      </c>
      <c r="S48" s="71"/>
      <c r="T48" s="68">
        <v>115000</v>
      </c>
      <c r="U48" s="68">
        <v>120000</v>
      </c>
    </row>
    <row r="49" spans="1:21" ht="17.25" customHeight="1" x14ac:dyDescent="0.2">
      <c r="A49" s="39"/>
      <c r="B49" s="204" t="s">
        <v>8</v>
      </c>
      <c r="C49" s="205"/>
      <c r="D49" s="205"/>
      <c r="E49" s="205"/>
      <c r="F49" s="206"/>
      <c r="G49" s="6"/>
      <c r="H49" s="45">
        <v>4</v>
      </c>
      <c r="I49" s="45">
        <v>0</v>
      </c>
      <c r="J49" s="46">
        <v>0</v>
      </c>
      <c r="K49" s="47">
        <v>0</v>
      </c>
      <c r="L49" s="48"/>
      <c r="M49" s="49"/>
      <c r="N49" s="49"/>
      <c r="O49" s="50"/>
      <c r="P49" s="50"/>
      <c r="Q49" s="72">
        <f>Q50</f>
        <v>1877665.19</v>
      </c>
      <c r="R49" s="73"/>
      <c r="S49" s="74"/>
      <c r="T49" s="72">
        <f>T50</f>
        <v>936200</v>
      </c>
      <c r="U49" s="72">
        <f>U50</f>
        <v>966400</v>
      </c>
    </row>
    <row r="50" spans="1:21" ht="14.25" customHeight="1" x14ac:dyDescent="0.2">
      <c r="A50" s="39"/>
      <c r="B50" s="12"/>
      <c r="C50" s="196" t="s">
        <v>34</v>
      </c>
      <c r="D50" s="196"/>
      <c r="E50" s="196"/>
      <c r="F50" s="196"/>
      <c r="G50" s="6">
        <v>310</v>
      </c>
      <c r="H50" s="11">
        <v>4</v>
      </c>
      <c r="I50" s="11">
        <v>9</v>
      </c>
      <c r="J50" s="40">
        <v>0</v>
      </c>
      <c r="K50" s="26">
        <v>0</v>
      </c>
      <c r="L50" s="4">
        <v>60000</v>
      </c>
      <c r="M50" s="3">
        <v>0</v>
      </c>
      <c r="N50" s="3">
        <v>0</v>
      </c>
      <c r="O50" s="2">
        <v>0</v>
      </c>
      <c r="P50" s="50"/>
      <c r="Q50" s="69">
        <f>Q52</f>
        <v>1877665.19</v>
      </c>
      <c r="R50" s="69">
        <f>R52</f>
        <v>0</v>
      </c>
      <c r="S50" s="69">
        <f>S52</f>
        <v>0</v>
      </c>
      <c r="T50" s="69">
        <f>T52</f>
        <v>936200</v>
      </c>
      <c r="U50" s="69">
        <f>U52</f>
        <v>966400</v>
      </c>
    </row>
    <row r="51" spans="1:21" s="85" customFormat="1" ht="33" customHeight="1" x14ac:dyDescent="0.2">
      <c r="A51" s="83"/>
      <c r="B51" s="84"/>
      <c r="C51" s="77"/>
      <c r="D51" s="191" t="s">
        <v>40</v>
      </c>
      <c r="E51" s="192"/>
      <c r="F51" s="193"/>
      <c r="G51" s="130">
        <v>102</v>
      </c>
      <c r="H51" s="131">
        <v>4</v>
      </c>
      <c r="I51" s="131">
        <v>9</v>
      </c>
      <c r="J51" s="132">
        <v>5700000000</v>
      </c>
      <c r="K51" s="133">
        <v>0</v>
      </c>
      <c r="L51" s="134">
        <v>738500</v>
      </c>
      <c r="M51" s="135">
        <v>0</v>
      </c>
      <c r="N51" s="135">
        <v>0</v>
      </c>
      <c r="O51" s="136">
        <v>0</v>
      </c>
      <c r="P51" s="136"/>
      <c r="Q51" s="137">
        <f>Q54</f>
        <v>1877665.19</v>
      </c>
      <c r="R51" s="137">
        <f>R54</f>
        <v>0</v>
      </c>
      <c r="S51" s="137">
        <f>S54</f>
        <v>0</v>
      </c>
      <c r="T51" s="137">
        <f>T54</f>
        <v>936200</v>
      </c>
      <c r="U51" s="137">
        <f>U54</f>
        <v>966400</v>
      </c>
    </row>
    <row r="52" spans="1:21" ht="24.75" customHeight="1" x14ac:dyDescent="0.2">
      <c r="A52" s="39"/>
      <c r="B52" s="9"/>
      <c r="C52" s="10"/>
      <c r="D52" s="189" t="s">
        <v>47</v>
      </c>
      <c r="E52" s="190"/>
      <c r="F52" s="190"/>
      <c r="G52" s="6">
        <v>310</v>
      </c>
      <c r="H52" s="5">
        <v>4</v>
      </c>
      <c r="I52" s="5">
        <v>9</v>
      </c>
      <c r="J52" s="41">
        <v>5740000000</v>
      </c>
      <c r="K52" s="27">
        <v>0</v>
      </c>
      <c r="L52" s="4">
        <v>60000</v>
      </c>
      <c r="M52" s="3">
        <v>0</v>
      </c>
      <c r="N52" s="3">
        <v>0</v>
      </c>
      <c r="O52" s="2">
        <v>0</v>
      </c>
      <c r="P52" s="2"/>
      <c r="Q52" s="68">
        <f>Q54</f>
        <v>1877665.19</v>
      </c>
      <c r="R52" s="70">
        <v>0</v>
      </c>
      <c r="S52" s="71"/>
      <c r="T52" s="68">
        <f>T54</f>
        <v>936200</v>
      </c>
      <c r="U52" s="68">
        <f>U54</f>
        <v>966400</v>
      </c>
    </row>
    <row r="53" spans="1:21" ht="24" customHeight="1" x14ac:dyDescent="0.2">
      <c r="A53" s="39"/>
      <c r="B53" s="9"/>
      <c r="C53" s="8"/>
      <c r="D53" s="7"/>
      <c r="E53" s="190" t="s">
        <v>35</v>
      </c>
      <c r="F53" s="190"/>
      <c r="G53" s="6">
        <v>310</v>
      </c>
      <c r="H53" s="5">
        <v>4</v>
      </c>
      <c r="I53" s="5">
        <v>9</v>
      </c>
      <c r="J53" s="41">
        <v>5740095280</v>
      </c>
      <c r="K53" s="27">
        <v>0</v>
      </c>
      <c r="L53" s="4">
        <v>60000</v>
      </c>
      <c r="M53" s="3">
        <v>0</v>
      </c>
      <c r="N53" s="3">
        <v>0</v>
      </c>
      <c r="O53" s="2">
        <v>0</v>
      </c>
      <c r="P53" s="2"/>
      <c r="Q53" s="68">
        <f>Q54</f>
        <v>1877665.19</v>
      </c>
      <c r="R53" s="70">
        <v>0</v>
      </c>
      <c r="S53" s="71"/>
      <c r="T53" s="68">
        <f>T54</f>
        <v>936200</v>
      </c>
      <c r="U53" s="68">
        <f>U54</f>
        <v>966400</v>
      </c>
    </row>
    <row r="54" spans="1:21" ht="21.75" customHeight="1" x14ac:dyDescent="0.2">
      <c r="A54" s="39"/>
      <c r="B54" s="9"/>
      <c r="C54" s="8"/>
      <c r="D54" s="14"/>
      <c r="E54" s="7"/>
      <c r="F54" s="42" t="s">
        <v>29</v>
      </c>
      <c r="G54" s="6">
        <v>310</v>
      </c>
      <c r="H54" s="5">
        <v>4</v>
      </c>
      <c r="I54" s="5">
        <v>9</v>
      </c>
      <c r="J54" s="41">
        <v>5740095280</v>
      </c>
      <c r="K54" s="27">
        <v>240</v>
      </c>
      <c r="L54" s="4">
        <v>60000</v>
      </c>
      <c r="M54" s="3">
        <v>0</v>
      </c>
      <c r="N54" s="3">
        <v>0</v>
      </c>
      <c r="O54" s="2">
        <v>0</v>
      </c>
      <c r="P54" s="2"/>
      <c r="Q54" s="68">
        <v>1877665.19</v>
      </c>
      <c r="R54" s="70">
        <v>0</v>
      </c>
      <c r="S54" s="71"/>
      <c r="T54" s="68">
        <v>936200</v>
      </c>
      <c r="U54" s="68">
        <v>966400</v>
      </c>
    </row>
    <row r="55" spans="1:21" ht="15" customHeight="1" x14ac:dyDescent="0.2">
      <c r="A55" s="39"/>
      <c r="B55" s="194" t="s">
        <v>7</v>
      </c>
      <c r="C55" s="194"/>
      <c r="D55" s="194"/>
      <c r="E55" s="194"/>
      <c r="F55" s="194"/>
      <c r="G55" s="6">
        <v>500</v>
      </c>
      <c r="H55" s="11">
        <v>5</v>
      </c>
      <c r="I55" s="11">
        <v>0</v>
      </c>
      <c r="J55" s="40">
        <v>0</v>
      </c>
      <c r="K55" s="26">
        <v>0</v>
      </c>
      <c r="L55" s="4">
        <v>2518700</v>
      </c>
      <c r="M55" s="3">
        <v>0</v>
      </c>
      <c r="N55" s="3">
        <v>0</v>
      </c>
      <c r="O55" s="2">
        <v>0</v>
      </c>
      <c r="P55" s="2"/>
      <c r="Q55" s="69">
        <f>Q58</f>
        <v>177000</v>
      </c>
      <c r="R55" s="69">
        <f>R58</f>
        <v>0</v>
      </c>
      <c r="S55" s="69">
        <f>S58</f>
        <v>0</v>
      </c>
      <c r="T55" s="69">
        <f>T58</f>
        <v>191300</v>
      </c>
      <c r="U55" s="69">
        <f>U58</f>
        <v>150000</v>
      </c>
    </row>
    <row r="56" spans="1:21" ht="14.25" customHeight="1" x14ac:dyDescent="0.2">
      <c r="A56" s="39"/>
      <c r="B56" s="12"/>
      <c r="C56" s="196" t="s">
        <v>6</v>
      </c>
      <c r="D56" s="196"/>
      <c r="E56" s="196"/>
      <c r="F56" s="196"/>
      <c r="G56" s="6">
        <v>503</v>
      </c>
      <c r="H56" s="11">
        <v>5</v>
      </c>
      <c r="I56" s="11">
        <v>3</v>
      </c>
      <c r="J56" s="40">
        <v>0</v>
      </c>
      <c r="K56" s="26">
        <v>0</v>
      </c>
      <c r="L56" s="4">
        <v>2518700</v>
      </c>
      <c r="M56" s="3">
        <v>0</v>
      </c>
      <c r="N56" s="3">
        <v>0</v>
      </c>
      <c r="O56" s="2">
        <v>0</v>
      </c>
      <c r="P56" s="2"/>
      <c r="Q56" s="69">
        <f>Q58</f>
        <v>177000</v>
      </c>
      <c r="R56" s="69">
        <f>R58</f>
        <v>0</v>
      </c>
      <c r="S56" s="69">
        <f>S58</f>
        <v>0</v>
      </c>
      <c r="T56" s="69">
        <f>T58</f>
        <v>191300</v>
      </c>
      <c r="U56" s="69">
        <f>U58</f>
        <v>150000</v>
      </c>
    </row>
    <row r="57" spans="1:21" s="85" customFormat="1" ht="39.75" customHeight="1" x14ac:dyDescent="0.2">
      <c r="A57" s="83"/>
      <c r="B57" s="84"/>
      <c r="C57" s="77"/>
      <c r="D57" s="191" t="s">
        <v>40</v>
      </c>
      <c r="E57" s="192"/>
      <c r="F57" s="193"/>
      <c r="G57" s="130">
        <v>102</v>
      </c>
      <c r="H57" s="131">
        <v>5</v>
      </c>
      <c r="I57" s="131">
        <v>3</v>
      </c>
      <c r="J57" s="132">
        <v>5700000000</v>
      </c>
      <c r="K57" s="133">
        <v>0</v>
      </c>
      <c r="L57" s="134">
        <v>738500</v>
      </c>
      <c r="M57" s="135">
        <v>0</v>
      </c>
      <c r="N57" s="135">
        <v>0</v>
      </c>
      <c r="O57" s="136">
        <v>0</v>
      </c>
      <c r="P57" s="136"/>
      <c r="Q57" s="137">
        <f>Q60</f>
        <v>177000</v>
      </c>
      <c r="R57" s="137">
        <f>R60</f>
        <v>0</v>
      </c>
      <c r="S57" s="137">
        <f>S60</f>
        <v>0</v>
      </c>
      <c r="T57" s="137">
        <f>T60</f>
        <v>191300</v>
      </c>
      <c r="U57" s="137">
        <f>U60</f>
        <v>150000</v>
      </c>
    </row>
    <row r="58" spans="1:21" ht="24.75" customHeight="1" x14ac:dyDescent="0.2">
      <c r="A58" s="39"/>
      <c r="B58" s="9"/>
      <c r="C58" s="10"/>
      <c r="D58" s="189" t="s">
        <v>48</v>
      </c>
      <c r="E58" s="190"/>
      <c r="F58" s="190"/>
      <c r="G58" s="6">
        <v>503</v>
      </c>
      <c r="H58" s="5">
        <v>5</v>
      </c>
      <c r="I58" s="5">
        <v>3</v>
      </c>
      <c r="J58" s="41">
        <v>5750000000</v>
      </c>
      <c r="K58" s="27">
        <v>0</v>
      </c>
      <c r="L58" s="4">
        <v>2518700</v>
      </c>
      <c r="M58" s="3">
        <v>0</v>
      </c>
      <c r="N58" s="3">
        <v>0</v>
      </c>
      <c r="O58" s="2">
        <v>0</v>
      </c>
      <c r="P58" s="2"/>
      <c r="Q58" s="68">
        <f>Q60</f>
        <v>177000</v>
      </c>
      <c r="R58" s="70">
        <v>0</v>
      </c>
      <c r="S58" s="71"/>
      <c r="T58" s="68">
        <f>T60</f>
        <v>191300</v>
      </c>
      <c r="U58" s="68">
        <f>U60</f>
        <v>150000</v>
      </c>
    </row>
    <row r="59" spans="1:21" ht="24.75" customHeight="1" x14ac:dyDescent="0.2">
      <c r="A59" s="39"/>
      <c r="B59" s="9"/>
      <c r="C59" s="8"/>
      <c r="D59" s="7"/>
      <c r="E59" s="189" t="s">
        <v>49</v>
      </c>
      <c r="F59" s="190"/>
      <c r="G59" s="6">
        <v>503</v>
      </c>
      <c r="H59" s="5">
        <v>5</v>
      </c>
      <c r="I59" s="5">
        <v>3</v>
      </c>
      <c r="J59" s="41">
        <v>5750095310</v>
      </c>
      <c r="K59" s="27">
        <v>0</v>
      </c>
      <c r="L59" s="4">
        <v>2518700</v>
      </c>
      <c r="M59" s="3">
        <v>0</v>
      </c>
      <c r="N59" s="3">
        <v>0</v>
      </c>
      <c r="O59" s="2">
        <v>0</v>
      </c>
      <c r="P59" s="2"/>
      <c r="Q59" s="68">
        <f>Q60</f>
        <v>177000</v>
      </c>
      <c r="R59" s="70">
        <v>0</v>
      </c>
      <c r="S59" s="71"/>
      <c r="T59" s="68">
        <f>T60</f>
        <v>191300</v>
      </c>
      <c r="U59" s="68">
        <f>U60</f>
        <v>150000</v>
      </c>
    </row>
    <row r="60" spans="1:21" ht="21.75" customHeight="1" x14ac:dyDescent="0.2">
      <c r="A60" s="39"/>
      <c r="B60" s="9"/>
      <c r="C60" s="8"/>
      <c r="D60" s="14"/>
      <c r="E60" s="7"/>
      <c r="F60" s="42" t="s">
        <v>29</v>
      </c>
      <c r="G60" s="6">
        <v>503</v>
      </c>
      <c r="H60" s="5">
        <v>5</v>
      </c>
      <c r="I60" s="5">
        <v>3</v>
      </c>
      <c r="J60" s="41">
        <v>5750095310</v>
      </c>
      <c r="K60" s="27">
        <v>240</v>
      </c>
      <c r="L60" s="4">
        <v>2518700</v>
      </c>
      <c r="M60" s="3">
        <v>0</v>
      </c>
      <c r="N60" s="3">
        <v>0</v>
      </c>
      <c r="O60" s="2">
        <v>0</v>
      </c>
      <c r="P60" s="2"/>
      <c r="Q60" s="68">
        <v>177000</v>
      </c>
      <c r="R60" s="70">
        <v>0</v>
      </c>
      <c r="S60" s="71"/>
      <c r="T60" s="68">
        <v>191300</v>
      </c>
      <c r="U60" s="68">
        <v>150000</v>
      </c>
    </row>
    <row r="61" spans="1:21" ht="21" customHeight="1" x14ac:dyDescent="0.2">
      <c r="A61" s="39"/>
      <c r="B61" s="194" t="s">
        <v>5</v>
      </c>
      <c r="C61" s="194"/>
      <c r="D61" s="194"/>
      <c r="E61" s="194"/>
      <c r="F61" s="194"/>
      <c r="G61" s="6">
        <v>800</v>
      </c>
      <c r="H61" s="11">
        <v>8</v>
      </c>
      <c r="I61" s="11">
        <v>0</v>
      </c>
      <c r="J61" s="40">
        <v>0</v>
      </c>
      <c r="K61" s="26">
        <v>0</v>
      </c>
      <c r="L61" s="4">
        <v>6434050</v>
      </c>
      <c r="M61" s="3">
        <v>0</v>
      </c>
      <c r="N61" s="3">
        <v>0</v>
      </c>
      <c r="O61" s="2">
        <v>0</v>
      </c>
      <c r="P61" s="2">
        <f>P62</f>
        <v>25070</v>
      </c>
      <c r="Q61" s="69">
        <f t="shared" ref="Q61:U63" si="3">Q62</f>
        <v>1680270</v>
      </c>
      <c r="R61" s="69">
        <f t="shared" si="3"/>
        <v>0</v>
      </c>
      <c r="S61" s="69">
        <f t="shared" si="3"/>
        <v>0</v>
      </c>
      <c r="T61" s="69">
        <f t="shared" si="3"/>
        <v>1655200</v>
      </c>
      <c r="U61" s="69">
        <f t="shared" si="3"/>
        <v>1655200</v>
      </c>
    </row>
    <row r="62" spans="1:21" ht="14.25" customHeight="1" x14ac:dyDescent="0.2">
      <c r="A62" s="39"/>
      <c r="B62" s="12"/>
      <c r="C62" s="196" t="s">
        <v>4</v>
      </c>
      <c r="D62" s="196"/>
      <c r="E62" s="196"/>
      <c r="F62" s="196"/>
      <c r="G62" s="6">
        <v>801</v>
      </c>
      <c r="H62" s="11">
        <v>8</v>
      </c>
      <c r="I62" s="11">
        <v>1</v>
      </c>
      <c r="J62" s="40">
        <v>0</v>
      </c>
      <c r="K62" s="26">
        <v>0</v>
      </c>
      <c r="L62" s="4">
        <v>6434050</v>
      </c>
      <c r="M62" s="3">
        <v>0</v>
      </c>
      <c r="N62" s="3">
        <v>0</v>
      </c>
      <c r="O62" s="2">
        <v>0</v>
      </c>
      <c r="P62" s="2">
        <f>P63</f>
        <v>25070</v>
      </c>
      <c r="Q62" s="69">
        <f t="shared" si="3"/>
        <v>1680270</v>
      </c>
      <c r="R62" s="69">
        <f t="shared" si="3"/>
        <v>0</v>
      </c>
      <c r="S62" s="69">
        <f t="shared" si="3"/>
        <v>0</v>
      </c>
      <c r="T62" s="69">
        <f t="shared" si="3"/>
        <v>1655200</v>
      </c>
      <c r="U62" s="69">
        <f t="shared" si="3"/>
        <v>1655200</v>
      </c>
    </row>
    <row r="63" spans="1:21" s="85" customFormat="1" ht="36" customHeight="1" x14ac:dyDescent="0.2">
      <c r="A63" s="83"/>
      <c r="B63" s="84"/>
      <c r="C63" s="77"/>
      <c r="D63" s="191" t="s">
        <v>40</v>
      </c>
      <c r="E63" s="192"/>
      <c r="F63" s="193"/>
      <c r="G63" s="130">
        <v>102</v>
      </c>
      <c r="H63" s="131">
        <v>8</v>
      </c>
      <c r="I63" s="131">
        <v>1</v>
      </c>
      <c r="J63" s="132">
        <v>5700000000</v>
      </c>
      <c r="K63" s="133">
        <v>0</v>
      </c>
      <c r="L63" s="134">
        <v>738500</v>
      </c>
      <c r="M63" s="135">
        <v>0</v>
      </c>
      <c r="N63" s="135">
        <v>0</v>
      </c>
      <c r="O63" s="136">
        <v>0</v>
      </c>
      <c r="P63" s="136">
        <f>P64</f>
        <v>25070</v>
      </c>
      <c r="Q63" s="137">
        <f t="shared" si="3"/>
        <v>1680270</v>
      </c>
      <c r="R63" s="137">
        <f t="shared" si="3"/>
        <v>0</v>
      </c>
      <c r="S63" s="137">
        <f t="shared" si="3"/>
        <v>0</v>
      </c>
      <c r="T63" s="137">
        <f t="shared" si="3"/>
        <v>1655200</v>
      </c>
      <c r="U63" s="137">
        <f t="shared" si="3"/>
        <v>1655200</v>
      </c>
    </row>
    <row r="64" spans="1:21" ht="24" customHeight="1" x14ac:dyDescent="0.2">
      <c r="A64" s="39"/>
      <c r="B64" s="9"/>
      <c r="C64" s="10"/>
      <c r="D64" s="189" t="s">
        <v>50</v>
      </c>
      <c r="E64" s="190"/>
      <c r="F64" s="190"/>
      <c r="G64" s="6">
        <v>801</v>
      </c>
      <c r="H64" s="5">
        <v>8</v>
      </c>
      <c r="I64" s="5">
        <v>1</v>
      </c>
      <c r="J64" s="41">
        <v>5760000000</v>
      </c>
      <c r="K64" s="27">
        <v>0</v>
      </c>
      <c r="L64" s="4">
        <v>6434050</v>
      </c>
      <c r="M64" s="3">
        <v>0</v>
      </c>
      <c r="N64" s="3">
        <v>0</v>
      </c>
      <c r="O64" s="2">
        <v>0</v>
      </c>
      <c r="P64" s="2">
        <f t="shared" ref="P64:U64" si="4">P65+P67</f>
        <v>25070</v>
      </c>
      <c r="Q64" s="68">
        <f t="shared" si="4"/>
        <v>1680270</v>
      </c>
      <c r="R64" s="68">
        <f t="shared" si="4"/>
        <v>0</v>
      </c>
      <c r="S64" s="68">
        <f t="shared" si="4"/>
        <v>0</v>
      </c>
      <c r="T64" s="68">
        <f t="shared" si="4"/>
        <v>1655200</v>
      </c>
      <c r="U64" s="68">
        <f t="shared" si="4"/>
        <v>1655200</v>
      </c>
    </row>
    <row r="65" spans="1:21" ht="33.75" customHeight="1" x14ac:dyDescent="0.2">
      <c r="A65" s="39"/>
      <c r="B65" s="9"/>
      <c r="C65" s="8"/>
      <c r="D65" s="14"/>
      <c r="E65" s="7"/>
      <c r="F65" s="42" t="s">
        <v>51</v>
      </c>
      <c r="G65" s="6">
        <v>801</v>
      </c>
      <c r="H65" s="5">
        <v>8</v>
      </c>
      <c r="I65" s="5">
        <v>1</v>
      </c>
      <c r="J65" s="41">
        <v>5760095220</v>
      </c>
      <c r="K65" s="27">
        <v>0</v>
      </c>
      <c r="L65" s="4">
        <v>678350</v>
      </c>
      <c r="M65" s="3">
        <v>0</v>
      </c>
      <c r="N65" s="3">
        <v>0</v>
      </c>
      <c r="O65" s="2">
        <v>0</v>
      </c>
      <c r="P65" s="2"/>
      <c r="Q65" s="68">
        <v>507400</v>
      </c>
      <c r="R65" s="75">
        <v>0</v>
      </c>
      <c r="S65" s="71"/>
      <c r="T65" s="68">
        <v>507400</v>
      </c>
      <c r="U65" s="68">
        <v>507400</v>
      </c>
    </row>
    <row r="66" spans="1:21" ht="22.5" customHeight="1" x14ac:dyDescent="0.2">
      <c r="A66" s="39"/>
      <c r="B66" s="9"/>
      <c r="C66" s="8"/>
      <c r="D66" s="7"/>
      <c r="E66" s="189" t="s">
        <v>29</v>
      </c>
      <c r="F66" s="190"/>
      <c r="G66" s="6">
        <v>801</v>
      </c>
      <c r="H66" s="5">
        <v>8</v>
      </c>
      <c r="I66" s="5">
        <v>1</v>
      </c>
      <c r="J66" s="41">
        <v>5760095220</v>
      </c>
      <c r="K66" s="27">
        <v>240</v>
      </c>
      <c r="L66" s="4">
        <v>6334050</v>
      </c>
      <c r="M66" s="3">
        <v>0</v>
      </c>
      <c r="N66" s="3">
        <v>0</v>
      </c>
      <c r="O66" s="2">
        <v>0</v>
      </c>
      <c r="P66" s="2"/>
      <c r="Q66" s="68">
        <f>Q65</f>
        <v>507400</v>
      </c>
      <c r="R66" s="68">
        <f>R65</f>
        <v>0</v>
      </c>
      <c r="S66" s="68">
        <f>S65</f>
        <v>0</v>
      </c>
      <c r="T66" s="68">
        <f>T65</f>
        <v>507400</v>
      </c>
      <c r="U66" s="68">
        <f>U65</f>
        <v>507400</v>
      </c>
    </row>
    <row r="67" spans="1:21" ht="33" customHeight="1" x14ac:dyDescent="0.2">
      <c r="A67" s="39"/>
      <c r="B67" s="9"/>
      <c r="C67" s="8"/>
      <c r="D67" s="14"/>
      <c r="E67" s="7"/>
      <c r="F67" s="42" t="s">
        <v>52</v>
      </c>
      <c r="G67" s="6">
        <v>801</v>
      </c>
      <c r="H67" s="5">
        <v>8</v>
      </c>
      <c r="I67" s="5">
        <v>1</v>
      </c>
      <c r="J67" s="41">
        <v>5760075080</v>
      </c>
      <c r="K67" s="27">
        <v>0</v>
      </c>
      <c r="L67" s="4">
        <v>5655700</v>
      </c>
      <c r="M67" s="3">
        <v>0</v>
      </c>
      <c r="N67" s="3">
        <v>0</v>
      </c>
      <c r="O67" s="2">
        <v>0</v>
      </c>
      <c r="P67" s="2">
        <f>P68</f>
        <v>25070</v>
      </c>
      <c r="Q67" s="68">
        <f>Q68</f>
        <v>1172870</v>
      </c>
      <c r="R67" s="75">
        <v>0</v>
      </c>
      <c r="S67" s="71"/>
      <c r="T67" s="68">
        <v>1147800</v>
      </c>
      <c r="U67" s="68">
        <v>1147800</v>
      </c>
    </row>
    <row r="68" spans="1:21" ht="15.75" customHeight="1" x14ac:dyDescent="0.2">
      <c r="A68" s="39"/>
      <c r="B68" s="9"/>
      <c r="C68" s="8"/>
      <c r="D68" s="7"/>
      <c r="E68" s="189" t="s">
        <v>3</v>
      </c>
      <c r="F68" s="190"/>
      <c r="G68" s="6">
        <v>801</v>
      </c>
      <c r="H68" s="5">
        <v>8</v>
      </c>
      <c r="I68" s="5">
        <v>1</v>
      </c>
      <c r="J68" s="41">
        <v>5760075080</v>
      </c>
      <c r="K68" s="27">
        <v>540</v>
      </c>
      <c r="L68" s="4">
        <v>6334050</v>
      </c>
      <c r="M68" s="3">
        <v>0</v>
      </c>
      <c r="N68" s="3">
        <v>0</v>
      </c>
      <c r="O68" s="2">
        <v>0</v>
      </c>
      <c r="P68" s="2">
        <v>25070</v>
      </c>
      <c r="Q68" s="68">
        <v>1172870</v>
      </c>
      <c r="R68" s="68">
        <f>R67</f>
        <v>0</v>
      </c>
      <c r="S68" s="68">
        <f>S67</f>
        <v>0</v>
      </c>
      <c r="T68" s="68">
        <f>T67</f>
        <v>1147800</v>
      </c>
      <c r="U68" s="68">
        <f>U67</f>
        <v>1147800</v>
      </c>
    </row>
    <row r="69" spans="1:21" ht="21" customHeight="1" x14ac:dyDescent="0.2">
      <c r="A69" s="58"/>
      <c r="B69" s="8"/>
      <c r="C69" s="8"/>
      <c r="D69" s="8"/>
      <c r="E69" s="8"/>
      <c r="F69" s="129" t="s">
        <v>36</v>
      </c>
      <c r="G69" s="8"/>
      <c r="H69" s="128">
        <v>10</v>
      </c>
      <c r="I69" s="63">
        <v>0</v>
      </c>
      <c r="J69" s="64">
        <v>0</v>
      </c>
      <c r="K69" s="26">
        <v>0</v>
      </c>
      <c r="L69" s="4">
        <v>6434050</v>
      </c>
      <c r="M69" s="3">
        <v>0</v>
      </c>
      <c r="N69" s="3">
        <v>0</v>
      </c>
      <c r="O69" s="2">
        <v>0</v>
      </c>
      <c r="P69" s="69"/>
      <c r="Q69" s="69">
        <f>Q72</f>
        <v>0</v>
      </c>
      <c r="R69" s="70">
        <v>6434050</v>
      </c>
      <c r="S69" s="71"/>
      <c r="T69" s="69">
        <f>T72</f>
        <v>3100</v>
      </c>
      <c r="U69" s="69">
        <f>U72</f>
        <v>3100</v>
      </c>
    </row>
    <row r="70" spans="1:21" ht="14.25" customHeight="1" x14ac:dyDescent="0.2">
      <c r="A70" s="58"/>
      <c r="B70" s="8"/>
      <c r="C70" s="77"/>
      <c r="D70" s="78"/>
      <c r="E70" s="78"/>
      <c r="F70" s="78" t="s">
        <v>37</v>
      </c>
      <c r="G70" s="78"/>
      <c r="H70" s="79">
        <v>10</v>
      </c>
      <c r="I70" s="63">
        <v>1</v>
      </c>
      <c r="J70" s="64">
        <v>0</v>
      </c>
      <c r="K70" s="26">
        <v>0</v>
      </c>
      <c r="L70" s="4">
        <v>6434050</v>
      </c>
      <c r="M70" s="3">
        <v>0</v>
      </c>
      <c r="N70" s="3">
        <v>0</v>
      </c>
      <c r="O70" s="2">
        <v>0</v>
      </c>
      <c r="P70" s="69"/>
      <c r="Q70" s="69">
        <f>Q72</f>
        <v>0</v>
      </c>
      <c r="R70" s="70">
        <v>0</v>
      </c>
      <c r="S70" s="71"/>
      <c r="T70" s="69">
        <f>T72</f>
        <v>3100</v>
      </c>
      <c r="U70" s="69">
        <f>U72</f>
        <v>3100</v>
      </c>
    </row>
    <row r="71" spans="1:21" s="85" customFormat="1" ht="33.75" customHeight="1" x14ac:dyDescent="0.2">
      <c r="A71" s="83"/>
      <c r="B71" s="84"/>
      <c r="C71" s="77"/>
      <c r="D71" s="198" t="s">
        <v>40</v>
      </c>
      <c r="E71" s="199"/>
      <c r="F71" s="200"/>
      <c r="G71" s="113">
        <v>102</v>
      </c>
      <c r="H71" s="114">
        <v>10</v>
      </c>
      <c r="I71" s="114">
        <v>1</v>
      </c>
      <c r="J71" s="115">
        <v>5700000000</v>
      </c>
      <c r="K71" s="116">
        <v>0</v>
      </c>
      <c r="L71" s="117">
        <v>738500</v>
      </c>
      <c r="M71" s="118">
        <v>0</v>
      </c>
      <c r="N71" s="118">
        <v>0</v>
      </c>
      <c r="O71" s="119">
        <v>0</v>
      </c>
      <c r="P71" s="103"/>
      <c r="Q71" s="120">
        <f>Q72</f>
        <v>0</v>
      </c>
      <c r="R71" s="120">
        <f>R72</f>
        <v>0</v>
      </c>
      <c r="S71" s="120">
        <f>S72</f>
        <v>0</v>
      </c>
      <c r="T71" s="120">
        <f>T72</f>
        <v>3100</v>
      </c>
      <c r="U71" s="120">
        <f>U72</f>
        <v>3100</v>
      </c>
    </row>
    <row r="72" spans="1:21" ht="27.75" customHeight="1" x14ac:dyDescent="0.2">
      <c r="A72" s="39"/>
      <c r="B72" s="59"/>
      <c r="C72" s="60"/>
      <c r="D72" s="217" t="s">
        <v>41</v>
      </c>
      <c r="E72" s="218"/>
      <c r="F72" s="218"/>
      <c r="G72" s="61">
        <v>801</v>
      </c>
      <c r="H72" s="62">
        <v>10</v>
      </c>
      <c r="I72" s="62">
        <v>1</v>
      </c>
      <c r="J72" s="66">
        <v>5710000000</v>
      </c>
      <c r="K72" s="27">
        <v>0</v>
      </c>
      <c r="L72" s="4">
        <v>6434050</v>
      </c>
      <c r="M72" s="3">
        <v>0</v>
      </c>
      <c r="N72" s="3">
        <v>0</v>
      </c>
      <c r="O72" s="2">
        <v>0</v>
      </c>
      <c r="P72" s="68"/>
      <c r="Q72" s="68">
        <f>Q74</f>
        <v>0</v>
      </c>
      <c r="R72" s="70">
        <v>0</v>
      </c>
      <c r="S72" s="71"/>
      <c r="T72" s="68">
        <f>T73</f>
        <v>3100</v>
      </c>
      <c r="U72" s="68">
        <f>U73</f>
        <v>3100</v>
      </c>
    </row>
    <row r="73" spans="1:21" ht="13.5" customHeight="1" x14ac:dyDescent="0.2">
      <c r="A73" s="39"/>
      <c r="B73" s="9"/>
      <c r="C73" s="8"/>
      <c r="D73" s="7"/>
      <c r="E73" s="215" t="s">
        <v>38</v>
      </c>
      <c r="F73" s="216"/>
      <c r="G73" s="55">
        <v>801</v>
      </c>
      <c r="H73" s="56">
        <v>10</v>
      </c>
      <c r="I73" s="56">
        <v>1</v>
      </c>
      <c r="J73" s="66">
        <v>5710025050</v>
      </c>
      <c r="K73" s="27">
        <v>0</v>
      </c>
      <c r="L73" s="3">
        <v>6334050</v>
      </c>
      <c r="M73" s="3">
        <v>0</v>
      </c>
      <c r="N73" s="3">
        <v>0</v>
      </c>
      <c r="O73" s="3">
        <v>0</v>
      </c>
      <c r="P73" s="68"/>
      <c r="Q73" s="68">
        <f>Q74</f>
        <v>0</v>
      </c>
      <c r="R73" s="75">
        <v>0</v>
      </c>
      <c r="S73" s="76"/>
      <c r="T73" s="68">
        <f>T74</f>
        <v>3100</v>
      </c>
      <c r="U73" s="68">
        <f>U74</f>
        <v>3100</v>
      </c>
    </row>
    <row r="74" spans="1:21" ht="13.5" thickBot="1" x14ac:dyDescent="0.25">
      <c r="E74" s="57"/>
      <c r="F74" s="80" t="s">
        <v>39</v>
      </c>
      <c r="G74" s="57"/>
      <c r="H74" s="65">
        <v>10</v>
      </c>
      <c r="I74" s="56">
        <v>1</v>
      </c>
      <c r="J74" s="66">
        <v>5710025050</v>
      </c>
      <c r="K74" s="67">
        <v>310</v>
      </c>
      <c r="L74" s="65"/>
      <c r="M74" s="65"/>
      <c r="N74" s="65"/>
      <c r="O74" s="65"/>
      <c r="P74" s="81"/>
      <c r="Q74" s="81">
        <v>0</v>
      </c>
      <c r="R74" s="81">
        <v>3100</v>
      </c>
      <c r="S74" s="81">
        <v>3100</v>
      </c>
      <c r="T74" s="81">
        <v>3100</v>
      </c>
      <c r="U74" s="81">
        <v>3100</v>
      </c>
    </row>
    <row r="75" spans="1:21" ht="18.75" customHeight="1" x14ac:dyDescent="0.2">
      <c r="A75" s="31"/>
      <c r="B75" s="51" t="s">
        <v>1</v>
      </c>
      <c r="C75" s="51"/>
      <c r="D75" s="54"/>
      <c r="E75" s="51"/>
      <c r="F75" s="51"/>
      <c r="G75" s="51">
        <v>0</v>
      </c>
      <c r="H75" s="51"/>
      <c r="I75" s="51"/>
      <c r="J75" s="52"/>
      <c r="K75" s="53"/>
      <c r="L75" s="28">
        <v>15370900</v>
      </c>
      <c r="M75" s="28">
        <v>0</v>
      </c>
      <c r="N75" s="28">
        <v>0</v>
      </c>
      <c r="O75" s="28">
        <v>0</v>
      </c>
      <c r="P75" s="69">
        <f t="shared" ref="P75:U75" si="5">P12+P31+P38+P49+P55+P61+P69</f>
        <v>49130</v>
      </c>
      <c r="Q75" s="69">
        <f t="shared" si="5"/>
        <v>6960419.5800000001</v>
      </c>
      <c r="R75" s="69">
        <f t="shared" si="5"/>
        <v>6434050</v>
      </c>
      <c r="S75" s="69">
        <f t="shared" si="5"/>
        <v>0</v>
      </c>
      <c r="T75" s="69">
        <f t="shared" si="5"/>
        <v>5049030</v>
      </c>
      <c r="U75" s="69">
        <f t="shared" si="5"/>
        <v>4890700</v>
      </c>
    </row>
  </sheetData>
  <mergeCells count="47">
    <mergeCell ref="E73:F73"/>
    <mergeCell ref="D57:F57"/>
    <mergeCell ref="C62:F62"/>
    <mergeCell ref="D63:F63"/>
    <mergeCell ref="D72:F72"/>
    <mergeCell ref="D71:F71"/>
    <mergeCell ref="E59:F59"/>
    <mergeCell ref="E68:F68"/>
    <mergeCell ref="B61:F61"/>
    <mergeCell ref="D64:F64"/>
    <mergeCell ref="E53:F53"/>
    <mergeCell ref="E66:F66"/>
    <mergeCell ref="C56:F56"/>
    <mergeCell ref="D58:F58"/>
    <mergeCell ref="B55:F55"/>
    <mergeCell ref="A6:U6"/>
    <mergeCell ref="A7:U7"/>
    <mergeCell ref="A8:U8"/>
    <mergeCell ref="E21:F21"/>
    <mergeCell ref="C18:F18"/>
    <mergeCell ref="D52:F52"/>
    <mergeCell ref="D51:F51"/>
    <mergeCell ref="B49:F49"/>
    <mergeCell ref="D20:F20"/>
    <mergeCell ref="C44:F44"/>
    <mergeCell ref="E42:F42"/>
    <mergeCell ref="C39:F39"/>
    <mergeCell ref="D26:F26"/>
    <mergeCell ref="E27:F27"/>
    <mergeCell ref="C50:F50"/>
    <mergeCell ref="D19:F19"/>
    <mergeCell ref="C32:F32"/>
    <mergeCell ref="B38:F38"/>
    <mergeCell ref="E16:F16"/>
    <mergeCell ref="D14:F14"/>
    <mergeCell ref="D15:F15"/>
    <mergeCell ref="E28:F28"/>
    <mergeCell ref="B12:F12"/>
    <mergeCell ref="C13:F13"/>
    <mergeCell ref="D46:F46"/>
    <mergeCell ref="D34:F34"/>
    <mergeCell ref="D40:F40"/>
    <mergeCell ref="B31:F31"/>
    <mergeCell ref="D45:F45"/>
    <mergeCell ref="E35:F35"/>
    <mergeCell ref="D33:F33"/>
    <mergeCell ref="D41:F41"/>
  </mergeCells>
  <phoneticPr fontId="0" type="noConversion"/>
  <pageMargins left="0.39370078740157483" right="0.31496062992125984" top="0.35433070866141736" bottom="0.35433070866141736" header="0" footer="0"/>
  <pageSetup paperSize="9" scale="6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</vt:lpstr>
      <vt:lpstr>'прил 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2018-08-14T07:39:37Z</cp:lastPrinted>
  <dcterms:created xsi:type="dcterms:W3CDTF">2013-12-11T07:28:46Z</dcterms:created>
  <dcterms:modified xsi:type="dcterms:W3CDTF">2018-08-24T03:17:08Z</dcterms:modified>
</cp:coreProperties>
</file>